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Tax cal for contryctural" sheetId="1" r:id="rId1"/>
    <sheet name="Tax cal for contryctural (2)" sheetId="2" r:id="rId2"/>
  </sheets>
  <definedNames>
    <definedName name="_xlnm._FilterDatabase" localSheetId="0" hidden="1">'Tax cal for contryctural'!$A$3:$CK$134</definedName>
    <definedName name="_xlnm._FilterDatabase" localSheetId="1" hidden="1">'Tax cal for contryctural (2)'!$A$3:$CK$122</definedName>
  </definedNames>
  <calcPr calcId="145621"/>
</workbook>
</file>

<file path=xl/calcChain.xml><?xml version="1.0" encoding="utf-8"?>
<calcChain xmlns="http://schemas.openxmlformats.org/spreadsheetml/2006/main">
  <c r="AP9" i="2" l="1"/>
  <c r="AP5" i="2"/>
  <c r="AP6" i="2"/>
  <c r="AP7" i="2"/>
  <c r="AP8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P66" i="2"/>
  <c r="AP67" i="2"/>
  <c r="AP68" i="2"/>
  <c r="AP69" i="2"/>
  <c r="AP70" i="2"/>
  <c r="AP71" i="2"/>
  <c r="AP72" i="2"/>
  <c r="AP73" i="2"/>
  <c r="AP74" i="2"/>
  <c r="AP75" i="2"/>
  <c r="AP76" i="2"/>
  <c r="AP77" i="2"/>
  <c r="AP78" i="2"/>
  <c r="AP79" i="2"/>
  <c r="AP80" i="2"/>
  <c r="AP81" i="2"/>
  <c r="AP82" i="2"/>
  <c r="AP83" i="2"/>
  <c r="AP84" i="2"/>
  <c r="AP85" i="2"/>
  <c r="AP86" i="2"/>
  <c r="AP87" i="2"/>
  <c r="AP88" i="2"/>
  <c r="AP89" i="2"/>
  <c r="AP90" i="2"/>
  <c r="AP91" i="2"/>
  <c r="AP92" i="2"/>
  <c r="AP93" i="2"/>
  <c r="AP94" i="2"/>
  <c r="AP95" i="2"/>
  <c r="AP96" i="2"/>
  <c r="AP97" i="2"/>
  <c r="AP98" i="2"/>
  <c r="AP99" i="2"/>
  <c r="AP100" i="2"/>
  <c r="AP101" i="2"/>
  <c r="AP102" i="2"/>
  <c r="AP103" i="2"/>
  <c r="AP104" i="2"/>
  <c r="AP105" i="2"/>
  <c r="AP106" i="2"/>
  <c r="AP107" i="2"/>
  <c r="AP108" i="2"/>
  <c r="AP109" i="2"/>
  <c r="AP110" i="2"/>
  <c r="AP111" i="2"/>
  <c r="AP112" i="2"/>
  <c r="AP113" i="2"/>
  <c r="AP114" i="2"/>
  <c r="AP115" i="2"/>
  <c r="AP116" i="2"/>
  <c r="AP117" i="2"/>
  <c r="AP118" i="2"/>
  <c r="AP119" i="2"/>
  <c r="AP120" i="2"/>
  <c r="AP121" i="2"/>
  <c r="AP122" i="2"/>
  <c r="AP4" i="2"/>
  <c r="V10" i="2"/>
  <c r="BT19" i="2" l="1"/>
  <c r="BT55" i="2"/>
  <c r="BT91" i="2"/>
  <c r="BS7" i="2"/>
  <c r="BS13" i="2"/>
  <c r="BT13" i="2" s="1"/>
  <c r="BS19" i="2"/>
  <c r="BU19" i="2" s="1"/>
  <c r="BW19" i="2" s="1"/>
  <c r="BX19" i="2" s="1"/>
  <c r="BY19" i="2" s="1"/>
  <c r="BS31" i="2"/>
  <c r="BT31" i="2" s="1"/>
  <c r="BS37" i="2"/>
  <c r="BT37" i="2" s="1"/>
  <c r="BS43" i="2"/>
  <c r="BS49" i="2"/>
  <c r="BT49" i="2" s="1"/>
  <c r="BS55" i="2"/>
  <c r="BU55" i="2" s="1"/>
  <c r="BW55" i="2" s="1"/>
  <c r="BX55" i="2" s="1"/>
  <c r="BY55" i="2" s="1"/>
  <c r="BS67" i="2"/>
  <c r="BS73" i="2"/>
  <c r="BS79" i="2"/>
  <c r="BS85" i="2"/>
  <c r="BS91" i="2"/>
  <c r="BU91" i="2" s="1"/>
  <c r="BW91" i="2" s="1"/>
  <c r="BX91" i="2" s="1"/>
  <c r="BY91" i="2" s="1"/>
  <c r="BS103" i="2"/>
  <c r="BS109" i="2"/>
  <c r="BT109" i="2" s="1"/>
  <c r="BS115" i="2"/>
  <c r="BT115" i="2" s="1"/>
  <c r="BS121" i="2"/>
  <c r="BR5" i="2"/>
  <c r="BR6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2" i="2"/>
  <c r="BR53" i="2"/>
  <c r="BR54" i="2"/>
  <c r="BR55" i="2"/>
  <c r="BR56" i="2"/>
  <c r="BR57" i="2"/>
  <c r="BR58" i="2"/>
  <c r="BR59" i="2"/>
  <c r="BR60" i="2"/>
  <c r="BR61" i="2"/>
  <c r="BR62" i="2"/>
  <c r="BR63" i="2"/>
  <c r="BR64" i="2"/>
  <c r="BR65" i="2"/>
  <c r="BR66" i="2"/>
  <c r="BR67" i="2"/>
  <c r="BR68" i="2"/>
  <c r="BR69" i="2"/>
  <c r="BR70" i="2"/>
  <c r="BR71" i="2"/>
  <c r="BR72" i="2"/>
  <c r="BR73" i="2"/>
  <c r="BR74" i="2"/>
  <c r="BR75" i="2"/>
  <c r="BR76" i="2"/>
  <c r="BR77" i="2"/>
  <c r="BR78" i="2"/>
  <c r="BR79" i="2"/>
  <c r="BR80" i="2"/>
  <c r="BR81" i="2"/>
  <c r="BR82" i="2"/>
  <c r="BR83" i="2"/>
  <c r="BR84" i="2"/>
  <c r="BR85" i="2"/>
  <c r="BR86" i="2"/>
  <c r="BR87" i="2"/>
  <c r="BR88" i="2"/>
  <c r="BR89" i="2"/>
  <c r="BR90" i="2"/>
  <c r="BR91" i="2"/>
  <c r="BR92" i="2"/>
  <c r="BR93" i="2"/>
  <c r="BR94" i="2"/>
  <c r="BR95" i="2"/>
  <c r="BR96" i="2"/>
  <c r="BR97" i="2"/>
  <c r="BR98" i="2"/>
  <c r="BR99" i="2"/>
  <c r="BR100" i="2"/>
  <c r="BR101" i="2"/>
  <c r="BR102" i="2"/>
  <c r="BR103" i="2"/>
  <c r="BR104" i="2"/>
  <c r="BR105" i="2"/>
  <c r="BR106" i="2"/>
  <c r="BR107" i="2"/>
  <c r="BR108" i="2"/>
  <c r="BR109" i="2"/>
  <c r="BR110" i="2"/>
  <c r="BR111" i="2"/>
  <c r="BR112" i="2"/>
  <c r="BR113" i="2"/>
  <c r="BR114" i="2"/>
  <c r="BR115" i="2"/>
  <c r="BR116" i="2"/>
  <c r="BR117" i="2"/>
  <c r="BR118" i="2"/>
  <c r="BR119" i="2"/>
  <c r="BR120" i="2"/>
  <c r="BR121" i="2"/>
  <c r="BR122" i="2"/>
  <c r="BQ5" i="2"/>
  <c r="BQ6" i="2"/>
  <c r="BQ7" i="2"/>
  <c r="BQ8" i="2"/>
  <c r="BQ9" i="2"/>
  <c r="BQ10" i="2"/>
  <c r="BQ11" i="2"/>
  <c r="BQ12" i="2"/>
  <c r="BQ13" i="2"/>
  <c r="BQ14" i="2"/>
  <c r="BQ15" i="2"/>
  <c r="BQ16" i="2"/>
  <c r="BQ17" i="2"/>
  <c r="BQ18" i="2"/>
  <c r="BQ19" i="2"/>
  <c r="BQ20" i="2"/>
  <c r="BQ21" i="2"/>
  <c r="BQ22" i="2"/>
  <c r="BQ23" i="2"/>
  <c r="BQ24" i="2"/>
  <c r="BQ25" i="2"/>
  <c r="BQ26" i="2"/>
  <c r="BQ27" i="2"/>
  <c r="BQ28" i="2"/>
  <c r="BQ29" i="2"/>
  <c r="BQ30" i="2"/>
  <c r="BQ31" i="2"/>
  <c r="BQ32" i="2"/>
  <c r="BQ33" i="2"/>
  <c r="BQ34" i="2"/>
  <c r="BQ35" i="2"/>
  <c r="BQ36" i="2"/>
  <c r="BQ37" i="2"/>
  <c r="BQ38" i="2"/>
  <c r="BQ39" i="2"/>
  <c r="BQ40" i="2"/>
  <c r="BQ41" i="2"/>
  <c r="BQ42" i="2"/>
  <c r="BQ43" i="2"/>
  <c r="BQ44" i="2"/>
  <c r="BQ45" i="2"/>
  <c r="BQ46" i="2"/>
  <c r="BQ47" i="2"/>
  <c r="BQ48" i="2"/>
  <c r="BQ49" i="2"/>
  <c r="BQ50" i="2"/>
  <c r="BQ51" i="2"/>
  <c r="BQ52" i="2"/>
  <c r="BQ53" i="2"/>
  <c r="BQ54" i="2"/>
  <c r="BQ55" i="2"/>
  <c r="BQ56" i="2"/>
  <c r="BQ57" i="2"/>
  <c r="BQ58" i="2"/>
  <c r="BQ59" i="2"/>
  <c r="BQ60" i="2"/>
  <c r="BQ61" i="2"/>
  <c r="BQ62" i="2"/>
  <c r="BQ63" i="2"/>
  <c r="BQ64" i="2"/>
  <c r="BQ65" i="2"/>
  <c r="BQ66" i="2"/>
  <c r="BQ67" i="2"/>
  <c r="BQ68" i="2"/>
  <c r="BQ69" i="2"/>
  <c r="BQ70" i="2"/>
  <c r="BQ71" i="2"/>
  <c r="BQ72" i="2"/>
  <c r="BQ73" i="2"/>
  <c r="BQ74" i="2"/>
  <c r="BQ75" i="2"/>
  <c r="BQ76" i="2"/>
  <c r="BQ77" i="2"/>
  <c r="BQ78" i="2"/>
  <c r="BQ79" i="2"/>
  <c r="BQ80" i="2"/>
  <c r="BQ81" i="2"/>
  <c r="BQ82" i="2"/>
  <c r="BQ83" i="2"/>
  <c r="BQ84" i="2"/>
  <c r="BQ85" i="2"/>
  <c r="BQ86" i="2"/>
  <c r="BQ87" i="2"/>
  <c r="BQ88" i="2"/>
  <c r="BQ89" i="2"/>
  <c r="BQ90" i="2"/>
  <c r="BQ91" i="2"/>
  <c r="BQ92" i="2"/>
  <c r="BQ93" i="2"/>
  <c r="BQ94" i="2"/>
  <c r="BQ95" i="2"/>
  <c r="BQ96" i="2"/>
  <c r="BQ97" i="2"/>
  <c r="BQ98" i="2"/>
  <c r="BQ99" i="2"/>
  <c r="BQ100" i="2"/>
  <c r="BQ101" i="2"/>
  <c r="BQ102" i="2"/>
  <c r="BQ103" i="2"/>
  <c r="BQ104" i="2"/>
  <c r="BQ105" i="2"/>
  <c r="BQ106" i="2"/>
  <c r="BQ107" i="2"/>
  <c r="BQ108" i="2"/>
  <c r="BQ109" i="2"/>
  <c r="BQ110" i="2"/>
  <c r="BQ111" i="2"/>
  <c r="BQ112" i="2"/>
  <c r="BQ113" i="2"/>
  <c r="BQ114" i="2"/>
  <c r="BQ115" i="2"/>
  <c r="BQ116" i="2"/>
  <c r="BQ117" i="2"/>
  <c r="BQ118" i="2"/>
  <c r="BQ119" i="2"/>
  <c r="BQ120" i="2"/>
  <c r="BQ121" i="2"/>
  <c r="BQ122" i="2"/>
  <c r="BP5" i="2"/>
  <c r="BP6" i="2"/>
  <c r="BP7" i="2"/>
  <c r="BP8" i="2"/>
  <c r="BP9" i="2"/>
  <c r="BP10" i="2"/>
  <c r="BP11" i="2"/>
  <c r="BP12" i="2"/>
  <c r="BP13" i="2"/>
  <c r="BP14" i="2"/>
  <c r="BP15" i="2"/>
  <c r="BP16" i="2"/>
  <c r="BP17" i="2"/>
  <c r="BP18" i="2"/>
  <c r="BP19" i="2"/>
  <c r="BP20" i="2"/>
  <c r="BP21" i="2"/>
  <c r="BP22" i="2"/>
  <c r="BP23" i="2"/>
  <c r="BP24" i="2"/>
  <c r="BP25" i="2"/>
  <c r="BP26" i="2"/>
  <c r="BP27" i="2"/>
  <c r="BP28" i="2"/>
  <c r="BP29" i="2"/>
  <c r="BP30" i="2"/>
  <c r="BP31" i="2"/>
  <c r="BP32" i="2"/>
  <c r="BP33" i="2"/>
  <c r="BP34" i="2"/>
  <c r="BP35" i="2"/>
  <c r="BP36" i="2"/>
  <c r="BP37" i="2"/>
  <c r="BP38" i="2"/>
  <c r="BP39" i="2"/>
  <c r="BP40" i="2"/>
  <c r="BP41" i="2"/>
  <c r="BP42" i="2"/>
  <c r="BP43" i="2"/>
  <c r="BP44" i="2"/>
  <c r="BP45" i="2"/>
  <c r="BP46" i="2"/>
  <c r="BP47" i="2"/>
  <c r="BP48" i="2"/>
  <c r="BP49" i="2"/>
  <c r="BP50" i="2"/>
  <c r="BP51" i="2"/>
  <c r="BP52" i="2"/>
  <c r="BP53" i="2"/>
  <c r="BP54" i="2"/>
  <c r="BP55" i="2"/>
  <c r="BP56" i="2"/>
  <c r="BP57" i="2"/>
  <c r="BP58" i="2"/>
  <c r="BP59" i="2"/>
  <c r="BP60" i="2"/>
  <c r="BP61" i="2"/>
  <c r="BP62" i="2"/>
  <c r="BP63" i="2"/>
  <c r="BP64" i="2"/>
  <c r="BP65" i="2"/>
  <c r="BP66" i="2"/>
  <c r="BP67" i="2"/>
  <c r="BP68" i="2"/>
  <c r="BP69" i="2"/>
  <c r="BP70" i="2"/>
  <c r="BP71" i="2"/>
  <c r="BP72" i="2"/>
  <c r="BP73" i="2"/>
  <c r="BP74" i="2"/>
  <c r="BP75" i="2"/>
  <c r="BP76" i="2"/>
  <c r="BP77" i="2"/>
  <c r="BP78" i="2"/>
  <c r="BP79" i="2"/>
  <c r="BP80" i="2"/>
  <c r="BP81" i="2"/>
  <c r="BP82" i="2"/>
  <c r="BP83" i="2"/>
  <c r="BP84" i="2"/>
  <c r="BP85" i="2"/>
  <c r="BP86" i="2"/>
  <c r="BP87" i="2"/>
  <c r="BP88" i="2"/>
  <c r="BP89" i="2"/>
  <c r="BP90" i="2"/>
  <c r="BP91" i="2"/>
  <c r="BP92" i="2"/>
  <c r="BP93" i="2"/>
  <c r="BP94" i="2"/>
  <c r="BP95" i="2"/>
  <c r="BP96" i="2"/>
  <c r="BP97" i="2"/>
  <c r="BP98" i="2"/>
  <c r="BP99" i="2"/>
  <c r="BP100" i="2"/>
  <c r="BP101" i="2"/>
  <c r="BP102" i="2"/>
  <c r="BP103" i="2"/>
  <c r="BP104" i="2"/>
  <c r="BP105" i="2"/>
  <c r="BP106" i="2"/>
  <c r="BP107" i="2"/>
  <c r="BP108" i="2"/>
  <c r="BP109" i="2"/>
  <c r="BP110" i="2"/>
  <c r="BP111" i="2"/>
  <c r="BP112" i="2"/>
  <c r="BP113" i="2"/>
  <c r="BP114" i="2"/>
  <c r="BP115" i="2"/>
  <c r="BP116" i="2"/>
  <c r="BP117" i="2"/>
  <c r="BP118" i="2"/>
  <c r="BP119" i="2"/>
  <c r="BP120" i="2"/>
  <c r="BP121" i="2"/>
  <c r="BP122" i="2"/>
  <c r="BO5" i="2"/>
  <c r="BO6" i="2"/>
  <c r="BO7" i="2"/>
  <c r="BO8" i="2"/>
  <c r="BO9" i="2"/>
  <c r="BO10" i="2"/>
  <c r="BO11" i="2"/>
  <c r="BO12" i="2"/>
  <c r="BO13" i="2"/>
  <c r="BO14" i="2"/>
  <c r="BO15" i="2"/>
  <c r="BO16" i="2"/>
  <c r="BO17" i="2"/>
  <c r="BO18" i="2"/>
  <c r="BO19" i="2"/>
  <c r="BO20" i="2"/>
  <c r="BO21" i="2"/>
  <c r="BO22" i="2"/>
  <c r="BO23" i="2"/>
  <c r="BO24" i="2"/>
  <c r="BO25" i="2"/>
  <c r="BO26" i="2"/>
  <c r="BO27" i="2"/>
  <c r="BO28" i="2"/>
  <c r="BO29" i="2"/>
  <c r="BO30" i="2"/>
  <c r="BO31" i="2"/>
  <c r="BO32" i="2"/>
  <c r="BO33" i="2"/>
  <c r="BO34" i="2"/>
  <c r="BO35" i="2"/>
  <c r="BO36" i="2"/>
  <c r="BO37" i="2"/>
  <c r="BO38" i="2"/>
  <c r="BO39" i="2"/>
  <c r="BO40" i="2"/>
  <c r="BO41" i="2"/>
  <c r="BO42" i="2"/>
  <c r="BO43" i="2"/>
  <c r="BO44" i="2"/>
  <c r="BO45" i="2"/>
  <c r="BO46" i="2"/>
  <c r="BO47" i="2"/>
  <c r="BO48" i="2"/>
  <c r="BO49" i="2"/>
  <c r="BO50" i="2"/>
  <c r="BO51" i="2"/>
  <c r="BO52" i="2"/>
  <c r="BO53" i="2"/>
  <c r="BO54" i="2"/>
  <c r="BO55" i="2"/>
  <c r="BO56" i="2"/>
  <c r="BO57" i="2"/>
  <c r="BO58" i="2"/>
  <c r="BO59" i="2"/>
  <c r="BO60" i="2"/>
  <c r="BO61" i="2"/>
  <c r="BO62" i="2"/>
  <c r="BO63" i="2"/>
  <c r="BO64" i="2"/>
  <c r="BO65" i="2"/>
  <c r="BO66" i="2"/>
  <c r="BO67" i="2"/>
  <c r="BO68" i="2"/>
  <c r="BO69" i="2"/>
  <c r="BO70" i="2"/>
  <c r="BO71" i="2"/>
  <c r="BO72" i="2"/>
  <c r="BO73" i="2"/>
  <c r="BO74" i="2"/>
  <c r="BO75" i="2"/>
  <c r="BO76" i="2"/>
  <c r="BO77" i="2"/>
  <c r="BO78" i="2"/>
  <c r="BO79" i="2"/>
  <c r="BO80" i="2"/>
  <c r="BO81" i="2"/>
  <c r="BO82" i="2"/>
  <c r="BO83" i="2"/>
  <c r="BO84" i="2"/>
  <c r="BO85" i="2"/>
  <c r="BO86" i="2"/>
  <c r="BO87" i="2"/>
  <c r="BO88" i="2"/>
  <c r="BO89" i="2"/>
  <c r="BO90" i="2"/>
  <c r="BO91" i="2"/>
  <c r="BO92" i="2"/>
  <c r="BO93" i="2"/>
  <c r="BO94" i="2"/>
  <c r="BO95" i="2"/>
  <c r="BO96" i="2"/>
  <c r="BO97" i="2"/>
  <c r="BO98" i="2"/>
  <c r="BO99" i="2"/>
  <c r="BO100" i="2"/>
  <c r="BO101" i="2"/>
  <c r="BO102" i="2"/>
  <c r="BO103" i="2"/>
  <c r="BO104" i="2"/>
  <c r="BO105" i="2"/>
  <c r="BO106" i="2"/>
  <c r="BO107" i="2"/>
  <c r="BO108" i="2"/>
  <c r="BO109" i="2"/>
  <c r="BO110" i="2"/>
  <c r="BO111" i="2"/>
  <c r="BO112" i="2"/>
  <c r="BO113" i="2"/>
  <c r="BO114" i="2"/>
  <c r="BO115" i="2"/>
  <c r="BO116" i="2"/>
  <c r="BO117" i="2"/>
  <c r="BO118" i="2"/>
  <c r="BO119" i="2"/>
  <c r="BO120" i="2"/>
  <c r="BO121" i="2"/>
  <c r="BO122" i="2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57" i="2"/>
  <c r="BN58" i="2"/>
  <c r="BN59" i="2"/>
  <c r="BN60" i="2"/>
  <c r="BN61" i="2"/>
  <c r="BN62" i="2"/>
  <c r="BN63" i="2"/>
  <c r="BN64" i="2"/>
  <c r="BN65" i="2"/>
  <c r="BN66" i="2"/>
  <c r="BN67" i="2"/>
  <c r="BN68" i="2"/>
  <c r="BN69" i="2"/>
  <c r="BN70" i="2"/>
  <c r="BN71" i="2"/>
  <c r="BN72" i="2"/>
  <c r="BN73" i="2"/>
  <c r="BN74" i="2"/>
  <c r="BN75" i="2"/>
  <c r="BN76" i="2"/>
  <c r="BN77" i="2"/>
  <c r="BN78" i="2"/>
  <c r="BN79" i="2"/>
  <c r="BN80" i="2"/>
  <c r="BN81" i="2"/>
  <c r="BN82" i="2"/>
  <c r="BN83" i="2"/>
  <c r="BN84" i="2"/>
  <c r="BN85" i="2"/>
  <c r="BN86" i="2"/>
  <c r="BN87" i="2"/>
  <c r="BN88" i="2"/>
  <c r="BN89" i="2"/>
  <c r="BN90" i="2"/>
  <c r="BN91" i="2"/>
  <c r="BN92" i="2"/>
  <c r="BN93" i="2"/>
  <c r="BN94" i="2"/>
  <c r="BN95" i="2"/>
  <c r="BN96" i="2"/>
  <c r="BN97" i="2"/>
  <c r="BN98" i="2"/>
  <c r="BN99" i="2"/>
  <c r="BN100" i="2"/>
  <c r="BN101" i="2"/>
  <c r="BN102" i="2"/>
  <c r="BN103" i="2"/>
  <c r="BN104" i="2"/>
  <c r="BN105" i="2"/>
  <c r="BN106" i="2"/>
  <c r="BN107" i="2"/>
  <c r="BN108" i="2"/>
  <c r="BN109" i="2"/>
  <c r="BN110" i="2"/>
  <c r="BN111" i="2"/>
  <c r="BN112" i="2"/>
  <c r="BN113" i="2"/>
  <c r="BN114" i="2"/>
  <c r="BN115" i="2"/>
  <c r="BN116" i="2"/>
  <c r="BN117" i="2"/>
  <c r="BN118" i="2"/>
  <c r="BN119" i="2"/>
  <c r="BN120" i="2"/>
  <c r="BN121" i="2"/>
  <c r="BN122" i="2"/>
  <c r="BM5" i="2"/>
  <c r="BM6" i="2"/>
  <c r="BM7" i="2"/>
  <c r="BM8" i="2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M25" i="2"/>
  <c r="BM26" i="2"/>
  <c r="BM27" i="2"/>
  <c r="BM28" i="2"/>
  <c r="BM29" i="2"/>
  <c r="BM30" i="2"/>
  <c r="BM31" i="2"/>
  <c r="BM32" i="2"/>
  <c r="BM33" i="2"/>
  <c r="BM34" i="2"/>
  <c r="BM35" i="2"/>
  <c r="BM36" i="2"/>
  <c r="BM37" i="2"/>
  <c r="BM38" i="2"/>
  <c r="BM39" i="2"/>
  <c r="BM40" i="2"/>
  <c r="BM41" i="2"/>
  <c r="BM42" i="2"/>
  <c r="BM43" i="2"/>
  <c r="BM44" i="2"/>
  <c r="BM45" i="2"/>
  <c r="BM46" i="2"/>
  <c r="BM47" i="2"/>
  <c r="BM48" i="2"/>
  <c r="BM49" i="2"/>
  <c r="BM50" i="2"/>
  <c r="BM51" i="2"/>
  <c r="BM52" i="2"/>
  <c r="BM53" i="2"/>
  <c r="BM54" i="2"/>
  <c r="BM55" i="2"/>
  <c r="BM56" i="2"/>
  <c r="BM57" i="2"/>
  <c r="BM58" i="2"/>
  <c r="BM59" i="2"/>
  <c r="BM60" i="2"/>
  <c r="BM61" i="2"/>
  <c r="BM62" i="2"/>
  <c r="BM63" i="2"/>
  <c r="BM64" i="2"/>
  <c r="BM65" i="2"/>
  <c r="BM66" i="2"/>
  <c r="BM67" i="2"/>
  <c r="BM68" i="2"/>
  <c r="BM69" i="2"/>
  <c r="BM70" i="2"/>
  <c r="BM71" i="2"/>
  <c r="BM72" i="2"/>
  <c r="BM73" i="2"/>
  <c r="BM74" i="2"/>
  <c r="BM75" i="2"/>
  <c r="BM76" i="2"/>
  <c r="BM77" i="2"/>
  <c r="BM78" i="2"/>
  <c r="BM79" i="2"/>
  <c r="BM80" i="2"/>
  <c r="BM81" i="2"/>
  <c r="BM82" i="2"/>
  <c r="BM83" i="2"/>
  <c r="BM84" i="2"/>
  <c r="BM85" i="2"/>
  <c r="BM86" i="2"/>
  <c r="BM87" i="2"/>
  <c r="BM88" i="2"/>
  <c r="BM89" i="2"/>
  <c r="BM90" i="2"/>
  <c r="BM91" i="2"/>
  <c r="BM92" i="2"/>
  <c r="BM93" i="2"/>
  <c r="BM94" i="2"/>
  <c r="BM95" i="2"/>
  <c r="BM96" i="2"/>
  <c r="BM97" i="2"/>
  <c r="BM98" i="2"/>
  <c r="BM99" i="2"/>
  <c r="BM100" i="2"/>
  <c r="BM101" i="2"/>
  <c r="BM102" i="2"/>
  <c r="BM103" i="2"/>
  <c r="BM104" i="2"/>
  <c r="BM105" i="2"/>
  <c r="BM106" i="2"/>
  <c r="BM107" i="2"/>
  <c r="BM108" i="2"/>
  <c r="BM109" i="2"/>
  <c r="BM110" i="2"/>
  <c r="BM111" i="2"/>
  <c r="BM112" i="2"/>
  <c r="BM113" i="2"/>
  <c r="BM114" i="2"/>
  <c r="BM115" i="2"/>
  <c r="BM116" i="2"/>
  <c r="BM117" i="2"/>
  <c r="BM118" i="2"/>
  <c r="BM119" i="2"/>
  <c r="BM120" i="2"/>
  <c r="BM121" i="2"/>
  <c r="BM122" i="2"/>
  <c r="BL5" i="2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L39" i="2"/>
  <c r="BL40" i="2"/>
  <c r="BL41" i="2"/>
  <c r="BL42" i="2"/>
  <c r="BL43" i="2"/>
  <c r="BL44" i="2"/>
  <c r="BL45" i="2"/>
  <c r="BL46" i="2"/>
  <c r="BL47" i="2"/>
  <c r="BL48" i="2"/>
  <c r="BL49" i="2"/>
  <c r="BL50" i="2"/>
  <c r="BL51" i="2"/>
  <c r="BL52" i="2"/>
  <c r="BL53" i="2"/>
  <c r="BL54" i="2"/>
  <c r="BL55" i="2"/>
  <c r="BL56" i="2"/>
  <c r="BL57" i="2"/>
  <c r="BL58" i="2"/>
  <c r="BL59" i="2"/>
  <c r="BL60" i="2"/>
  <c r="BL61" i="2"/>
  <c r="BL62" i="2"/>
  <c r="BL63" i="2"/>
  <c r="BL64" i="2"/>
  <c r="BL65" i="2"/>
  <c r="BL66" i="2"/>
  <c r="BL67" i="2"/>
  <c r="BL68" i="2"/>
  <c r="BL69" i="2"/>
  <c r="BL70" i="2"/>
  <c r="BL71" i="2"/>
  <c r="BL72" i="2"/>
  <c r="BL73" i="2"/>
  <c r="BL74" i="2"/>
  <c r="BL75" i="2"/>
  <c r="BL76" i="2"/>
  <c r="BL77" i="2"/>
  <c r="BL78" i="2"/>
  <c r="BL79" i="2"/>
  <c r="BL80" i="2"/>
  <c r="BL81" i="2"/>
  <c r="BL82" i="2"/>
  <c r="BL83" i="2"/>
  <c r="BL84" i="2"/>
  <c r="BL85" i="2"/>
  <c r="BL86" i="2"/>
  <c r="BL87" i="2"/>
  <c r="BL88" i="2"/>
  <c r="BL89" i="2"/>
  <c r="BL90" i="2"/>
  <c r="BL91" i="2"/>
  <c r="BL92" i="2"/>
  <c r="BL93" i="2"/>
  <c r="BL94" i="2"/>
  <c r="BL95" i="2"/>
  <c r="BL96" i="2"/>
  <c r="BL97" i="2"/>
  <c r="BL98" i="2"/>
  <c r="BL99" i="2"/>
  <c r="BL100" i="2"/>
  <c r="BL101" i="2"/>
  <c r="BL102" i="2"/>
  <c r="BL103" i="2"/>
  <c r="BL104" i="2"/>
  <c r="BL105" i="2"/>
  <c r="BL106" i="2"/>
  <c r="BL107" i="2"/>
  <c r="BL108" i="2"/>
  <c r="BL109" i="2"/>
  <c r="BL110" i="2"/>
  <c r="BL111" i="2"/>
  <c r="BL112" i="2"/>
  <c r="BL113" i="2"/>
  <c r="BL114" i="2"/>
  <c r="BL115" i="2"/>
  <c r="BL116" i="2"/>
  <c r="BL117" i="2"/>
  <c r="BL118" i="2"/>
  <c r="BL119" i="2"/>
  <c r="BL120" i="2"/>
  <c r="BL121" i="2"/>
  <c r="BL122" i="2"/>
  <c r="BK5" i="2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K25" i="2"/>
  <c r="BK26" i="2"/>
  <c r="BK27" i="2"/>
  <c r="BK28" i="2"/>
  <c r="BK29" i="2"/>
  <c r="BK30" i="2"/>
  <c r="BK31" i="2"/>
  <c r="BK32" i="2"/>
  <c r="BK33" i="2"/>
  <c r="BK34" i="2"/>
  <c r="BK35" i="2"/>
  <c r="BK36" i="2"/>
  <c r="BK37" i="2"/>
  <c r="BK38" i="2"/>
  <c r="BK39" i="2"/>
  <c r="BK40" i="2"/>
  <c r="BK41" i="2"/>
  <c r="BK42" i="2"/>
  <c r="BK43" i="2"/>
  <c r="BK44" i="2"/>
  <c r="BK45" i="2"/>
  <c r="BK46" i="2"/>
  <c r="BK47" i="2"/>
  <c r="BK48" i="2"/>
  <c r="BK49" i="2"/>
  <c r="BK50" i="2"/>
  <c r="BK51" i="2"/>
  <c r="BK52" i="2"/>
  <c r="BK53" i="2"/>
  <c r="BK54" i="2"/>
  <c r="BK55" i="2"/>
  <c r="BK56" i="2"/>
  <c r="BK57" i="2"/>
  <c r="BK58" i="2"/>
  <c r="BK59" i="2"/>
  <c r="BK60" i="2"/>
  <c r="BK61" i="2"/>
  <c r="BK62" i="2"/>
  <c r="BK63" i="2"/>
  <c r="BK64" i="2"/>
  <c r="BK65" i="2"/>
  <c r="BK66" i="2"/>
  <c r="BK67" i="2"/>
  <c r="BK68" i="2"/>
  <c r="BK69" i="2"/>
  <c r="BK70" i="2"/>
  <c r="BK71" i="2"/>
  <c r="BK72" i="2"/>
  <c r="BK73" i="2"/>
  <c r="BK74" i="2"/>
  <c r="BK75" i="2"/>
  <c r="BK76" i="2"/>
  <c r="BK77" i="2"/>
  <c r="BK78" i="2"/>
  <c r="BK79" i="2"/>
  <c r="BK80" i="2"/>
  <c r="BK81" i="2"/>
  <c r="BK82" i="2"/>
  <c r="BK83" i="2"/>
  <c r="BK84" i="2"/>
  <c r="BK85" i="2"/>
  <c r="BK86" i="2"/>
  <c r="BK87" i="2"/>
  <c r="BK88" i="2"/>
  <c r="BK89" i="2"/>
  <c r="BK90" i="2"/>
  <c r="BK91" i="2"/>
  <c r="BK92" i="2"/>
  <c r="BK93" i="2"/>
  <c r="BK94" i="2"/>
  <c r="BK95" i="2"/>
  <c r="BK96" i="2"/>
  <c r="BK97" i="2"/>
  <c r="BK98" i="2"/>
  <c r="BK99" i="2"/>
  <c r="BK100" i="2"/>
  <c r="BK101" i="2"/>
  <c r="BK102" i="2"/>
  <c r="BK103" i="2"/>
  <c r="BK104" i="2"/>
  <c r="BK105" i="2"/>
  <c r="BK106" i="2"/>
  <c r="BK107" i="2"/>
  <c r="BK108" i="2"/>
  <c r="BK109" i="2"/>
  <c r="BK110" i="2"/>
  <c r="BK111" i="2"/>
  <c r="BK112" i="2"/>
  <c r="BK113" i="2"/>
  <c r="BK114" i="2"/>
  <c r="BK115" i="2"/>
  <c r="BK116" i="2"/>
  <c r="BK117" i="2"/>
  <c r="BK118" i="2"/>
  <c r="BK119" i="2"/>
  <c r="BK120" i="2"/>
  <c r="BK121" i="2"/>
  <c r="BK122" i="2"/>
  <c r="BJ5" i="2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J66" i="2"/>
  <c r="BJ67" i="2"/>
  <c r="BJ68" i="2"/>
  <c r="BJ69" i="2"/>
  <c r="BJ70" i="2"/>
  <c r="BJ71" i="2"/>
  <c r="BJ72" i="2"/>
  <c r="BJ73" i="2"/>
  <c r="BJ74" i="2"/>
  <c r="BJ75" i="2"/>
  <c r="BJ76" i="2"/>
  <c r="BJ77" i="2"/>
  <c r="BJ78" i="2"/>
  <c r="BJ79" i="2"/>
  <c r="BJ80" i="2"/>
  <c r="BJ81" i="2"/>
  <c r="BJ82" i="2"/>
  <c r="BJ83" i="2"/>
  <c r="BJ84" i="2"/>
  <c r="BJ85" i="2"/>
  <c r="BJ86" i="2"/>
  <c r="BJ87" i="2"/>
  <c r="BJ88" i="2"/>
  <c r="BJ89" i="2"/>
  <c r="BJ90" i="2"/>
  <c r="BJ91" i="2"/>
  <c r="BJ92" i="2"/>
  <c r="BJ93" i="2"/>
  <c r="BJ94" i="2"/>
  <c r="BJ95" i="2"/>
  <c r="BJ96" i="2"/>
  <c r="BJ97" i="2"/>
  <c r="BJ98" i="2"/>
  <c r="BJ99" i="2"/>
  <c r="BJ100" i="2"/>
  <c r="BJ101" i="2"/>
  <c r="BJ102" i="2"/>
  <c r="BJ103" i="2"/>
  <c r="BJ104" i="2"/>
  <c r="BJ105" i="2"/>
  <c r="BJ106" i="2"/>
  <c r="BJ107" i="2"/>
  <c r="BJ108" i="2"/>
  <c r="BJ109" i="2"/>
  <c r="BJ110" i="2"/>
  <c r="BJ111" i="2"/>
  <c r="BJ112" i="2"/>
  <c r="BJ113" i="2"/>
  <c r="BJ114" i="2"/>
  <c r="BJ115" i="2"/>
  <c r="BJ116" i="2"/>
  <c r="BJ117" i="2"/>
  <c r="BJ118" i="2"/>
  <c r="BJ119" i="2"/>
  <c r="BJ120" i="2"/>
  <c r="BJ121" i="2"/>
  <c r="BJ122" i="2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I25" i="2"/>
  <c r="BI26" i="2"/>
  <c r="BI27" i="2"/>
  <c r="BI28" i="2"/>
  <c r="BI29" i="2"/>
  <c r="BI30" i="2"/>
  <c r="BI31" i="2"/>
  <c r="BI32" i="2"/>
  <c r="BI33" i="2"/>
  <c r="BI34" i="2"/>
  <c r="BI35" i="2"/>
  <c r="BI36" i="2"/>
  <c r="BI37" i="2"/>
  <c r="BI38" i="2"/>
  <c r="BI39" i="2"/>
  <c r="BI40" i="2"/>
  <c r="BI41" i="2"/>
  <c r="BI42" i="2"/>
  <c r="BI43" i="2"/>
  <c r="BI44" i="2"/>
  <c r="BI45" i="2"/>
  <c r="BI46" i="2"/>
  <c r="BI47" i="2"/>
  <c r="BI48" i="2"/>
  <c r="BI49" i="2"/>
  <c r="BI50" i="2"/>
  <c r="BI51" i="2"/>
  <c r="BI52" i="2"/>
  <c r="BI53" i="2"/>
  <c r="BI54" i="2"/>
  <c r="BI55" i="2"/>
  <c r="BI56" i="2"/>
  <c r="BI57" i="2"/>
  <c r="BI58" i="2"/>
  <c r="BI59" i="2"/>
  <c r="BI60" i="2"/>
  <c r="BI61" i="2"/>
  <c r="BI62" i="2"/>
  <c r="BI63" i="2"/>
  <c r="BI64" i="2"/>
  <c r="BI65" i="2"/>
  <c r="BI66" i="2"/>
  <c r="BI67" i="2"/>
  <c r="BI68" i="2"/>
  <c r="BI69" i="2"/>
  <c r="BI70" i="2"/>
  <c r="BI71" i="2"/>
  <c r="BI72" i="2"/>
  <c r="BI73" i="2"/>
  <c r="BI74" i="2"/>
  <c r="BI75" i="2"/>
  <c r="BI76" i="2"/>
  <c r="BI77" i="2"/>
  <c r="BI78" i="2"/>
  <c r="BI79" i="2"/>
  <c r="BI80" i="2"/>
  <c r="BI81" i="2"/>
  <c r="BI82" i="2"/>
  <c r="BI83" i="2"/>
  <c r="BI84" i="2"/>
  <c r="BI85" i="2"/>
  <c r="BI86" i="2"/>
  <c r="BI87" i="2"/>
  <c r="BI88" i="2"/>
  <c r="BI89" i="2"/>
  <c r="BI90" i="2"/>
  <c r="BI91" i="2"/>
  <c r="BI92" i="2"/>
  <c r="BI93" i="2"/>
  <c r="BI94" i="2"/>
  <c r="BI95" i="2"/>
  <c r="BI96" i="2"/>
  <c r="BI97" i="2"/>
  <c r="BI98" i="2"/>
  <c r="BI99" i="2"/>
  <c r="BI100" i="2"/>
  <c r="BI101" i="2"/>
  <c r="BI102" i="2"/>
  <c r="BI103" i="2"/>
  <c r="BI104" i="2"/>
  <c r="BI105" i="2"/>
  <c r="BI106" i="2"/>
  <c r="BI107" i="2"/>
  <c r="BI108" i="2"/>
  <c r="BI109" i="2"/>
  <c r="BI110" i="2"/>
  <c r="BI111" i="2"/>
  <c r="BI112" i="2"/>
  <c r="BI113" i="2"/>
  <c r="BI114" i="2"/>
  <c r="BI115" i="2"/>
  <c r="BI116" i="2"/>
  <c r="BI117" i="2"/>
  <c r="BI118" i="2"/>
  <c r="BI119" i="2"/>
  <c r="BI120" i="2"/>
  <c r="BI121" i="2"/>
  <c r="BI122" i="2"/>
  <c r="BH5" i="2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H25" i="2"/>
  <c r="BH26" i="2"/>
  <c r="BH27" i="2"/>
  <c r="BH28" i="2"/>
  <c r="BH29" i="2"/>
  <c r="BH30" i="2"/>
  <c r="BH31" i="2"/>
  <c r="BH32" i="2"/>
  <c r="BH33" i="2"/>
  <c r="BH34" i="2"/>
  <c r="BH35" i="2"/>
  <c r="BH36" i="2"/>
  <c r="BH37" i="2"/>
  <c r="BH38" i="2"/>
  <c r="BH39" i="2"/>
  <c r="BH40" i="2"/>
  <c r="BH41" i="2"/>
  <c r="BH42" i="2"/>
  <c r="BH43" i="2"/>
  <c r="BH44" i="2"/>
  <c r="BH45" i="2"/>
  <c r="BH46" i="2"/>
  <c r="BH47" i="2"/>
  <c r="BH48" i="2"/>
  <c r="BH49" i="2"/>
  <c r="BH50" i="2"/>
  <c r="BH51" i="2"/>
  <c r="BH52" i="2"/>
  <c r="BH53" i="2"/>
  <c r="BH54" i="2"/>
  <c r="BH55" i="2"/>
  <c r="BH56" i="2"/>
  <c r="BH57" i="2"/>
  <c r="BH58" i="2"/>
  <c r="BH59" i="2"/>
  <c r="BH60" i="2"/>
  <c r="BH61" i="2"/>
  <c r="BH62" i="2"/>
  <c r="BH63" i="2"/>
  <c r="BH64" i="2"/>
  <c r="BH65" i="2"/>
  <c r="BH66" i="2"/>
  <c r="BH67" i="2"/>
  <c r="BH68" i="2"/>
  <c r="BH69" i="2"/>
  <c r="BH70" i="2"/>
  <c r="BH71" i="2"/>
  <c r="BH72" i="2"/>
  <c r="BH73" i="2"/>
  <c r="BH74" i="2"/>
  <c r="BH75" i="2"/>
  <c r="BH76" i="2"/>
  <c r="BH77" i="2"/>
  <c r="BH78" i="2"/>
  <c r="BH79" i="2"/>
  <c r="BH80" i="2"/>
  <c r="BH81" i="2"/>
  <c r="BH82" i="2"/>
  <c r="BH83" i="2"/>
  <c r="BH84" i="2"/>
  <c r="BH85" i="2"/>
  <c r="BH86" i="2"/>
  <c r="BH87" i="2"/>
  <c r="BH88" i="2"/>
  <c r="BH89" i="2"/>
  <c r="BH90" i="2"/>
  <c r="BH91" i="2"/>
  <c r="BH92" i="2"/>
  <c r="BH93" i="2"/>
  <c r="BH94" i="2"/>
  <c r="BH95" i="2"/>
  <c r="BH96" i="2"/>
  <c r="BH97" i="2"/>
  <c r="BH98" i="2"/>
  <c r="BH99" i="2"/>
  <c r="BH100" i="2"/>
  <c r="BH101" i="2"/>
  <c r="BH102" i="2"/>
  <c r="BH103" i="2"/>
  <c r="BH104" i="2"/>
  <c r="BH105" i="2"/>
  <c r="BH106" i="2"/>
  <c r="BH107" i="2"/>
  <c r="BH108" i="2"/>
  <c r="BH109" i="2"/>
  <c r="BH110" i="2"/>
  <c r="BH111" i="2"/>
  <c r="BH112" i="2"/>
  <c r="BH113" i="2"/>
  <c r="BH114" i="2"/>
  <c r="BH115" i="2"/>
  <c r="BH116" i="2"/>
  <c r="BH117" i="2"/>
  <c r="BH118" i="2"/>
  <c r="BH119" i="2"/>
  <c r="BH120" i="2"/>
  <c r="BH121" i="2"/>
  <c r="BH122" i="2"/>
  <c r="BG5" i="2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BG43" i="2"/>
  <c r="BG44" i="2"/>
  <c r="BG45" i="2"/>
  <c r="BG46" i="2"/>
  <c r="BG47" i="2"/>
  <c r="BG48" i="2"/>
  <c r="BG49" i="2"/>
  <c r="BG50" i="2"/>
  <c r="BG51" i="2"/>
  <c r="BG52" i="2"/>
  <c r="BG53" i="2"/>
  <c r="BG54" i="2"/>
  <c r="BG55" i="2"/>
  <c r="BG56" i="2"/>
  <c r="BG57" i="2"/>
  <c r="BG58" i="2"/>
  <c r="BG59" i="2"/>
  <c r="BG60" i="2"/>
  <c r="BG61" i="2"/>
  <c r="BG62" i="2"/>
  <c r="BG63" i="2"/>
  <c r="BG64" i="2"/>
  <c r="BG65" i="2"/>
  <c r="BG66" i="2"/>
  <c r="BG67" i="2"/>
  <c r="BG68" i="2"/>
  <c r="BG69" i="2"/>
  <c r="BG70" i="2"/>
  <c r="BG71" i="2"/>
  <c r="BG72" i="2"/>
  <c r="BG73" i="2"/>
  <c r="BG74" i="2"/>
  <c r="BG75" i="2"/>
  <c r="BG76" i="2"/>
  <c r="BG77" i="2"/>
  <c r="BG78" i="2"/>
  <c r="BG79" i="2"/>
  <c r="BG80" i="2"/>
  <c r="BG81" i="2"/>
  <c r="BG82" i="2"/>
  <c r="BG83" i="2"/>
  <c r="BG84" i="2"/>
  <c r="BG85" i="2"/>
  <c r="BG86" i="2"/>
  <c r="BG87" i="2"/>
  <c r="BG88" i="2"/>
  <c r="BG89" i="2"/>
  <c r="BG90" i="2"/>
  <c r="BG91" i="2"/>
  <c r="BG92" i="2"/>
  <c r="BG93" i="2"/>
  <c r="BG94" i="2"/>
  <c r="BG95" i="2"/>
  <c r="BG96" i="2"/>
  <c r="BG97" i="2"/>
  <c r="BG98" i="2"/>
  <c r="BG99" i="2"/>
  <c r="BG100" i="2"/>
  <c r="BG101" i="2"/>
  <c r="BG102" i="2"/>
  <c r="BG103" i="2"/>
  <c r="BG104" i="2"/>
  <c r="BG105" i="2"/>
  <c r="BG106" i="2"/>
  <c r="BG107" i="2"/>
  <c r="BG108" i="2"/>
  <c r="BG109" i="2"/>
  <c r="BG110" i="2"/>
  <c r="BG111" i="2"/>
  <c r="BG112" i="2"/>
  <c r="BG113" i="2"/>
  <c r="BG114" i="2"/>
  <c r="BG115" i="2"/>
  <c r="BG116" i="2"/>
  <c r="BG117" i="2"/>
  <c r="BG118" i="2"/>
  <c r="BG119" i="2"/>
  <c r="BG120" i="2"/>
  <c r="BG121" i="2"/>
  <c r="BG122" i="2"/>
  <c r="BF5" i="2"/>
  <c r="BS5" i="2" s="1"/>
  <c r="BF6" i="2"/>
  <c r="BS6" i="2" s="1"/>
  <c r="BT6" i="2" s="1"/>
  <c r="BF7" i="2"/>
  <c r="BF8" i="2"/>
  <c r="BS8" i="2" s="1"/>
  <c r="BF9" i="2"/>
  <c r="BS9" i="2" s="1"/>
  <c r="BF10" i="2"/>
  <c r="BS10" i="2" s="1"/>
  <c r="BF11" i="2"/>
  <c r="BS11" i="2" s="1"/>
  <c r="BF12" i="2"/>
  <c r="BS12" i="2" s="1"/>
  <c r="BF13" i="2"/>
  <c r="BF14" i="2"/>
  <c r="BS14" i="2" s="1"/>
  <c r="BF15" i="2"/>
  <c r="BS15" i="2" s="1"/>
  <c r="BF16" i="2"/>
  <c r="BS16" i="2" s="1"/>
  <c r="BF17" i="2"/>
  <c r="BS17" i="2" s="1"/>
  <c r="BF18" i="2"/>
  <c r="BS18" i="2" s="1"/>
  <c r="BT18" i="2" s="1"/>
  <c r="BF19" i="2"/>
  <c r="BF20" i="2"/>
  <c r="BS20" i="2" s="1"/>
  <c r="BF21" i="2"/>
  <c r="BS21" i="2" s="1"/>
  <c r="BF22" i="2"/>
  <c r="BS22" i="2" s="1"/>
  <c r="BF23" i="2"/>
  <c r="BS23" i="2" s="1"/>
  <c r="BF24" i="2"/>
  <c r="BS24" i="2" s="1"/>
  <c r="BF25" i="2"/>
  <c r="BS25" i="2" s="1"/>
  <c r="BF26" i="2"/>
  <c r="BS26" i="2" s="1"/>
  <c r="BF27" i="2"/>
  <c r="BS27" i="2" s="1"/>
  <c r="BF28" i="2"/>
  <c r="BS28" i="2" s="1"/>
  <c r="BF29" i="2"/>
  <c r="BS29" i="2" s="1"/>
  <c r="BF30" i="2"/>
  <c r="BS30" i="2" s="1"/>
  <c r="BT30" i="2" s="1"/>
  <c r="BF31" i="2"/>
  <c r="BF32" i="2"/>
  <c r="BS32" i="2" s="1"/>
  <c r="BF33" i="2"/>
  <c r="BS33" i="2" s="1"/>
  <c r="BF34" i="2"/>
  <c r="BS34" i="2" s="1"/>
  <c r="BF35" i="2"/>
  <c r="BS35" i="2" s="1"/>
  <c r="BF36" i="2"/>
  <c r="BS36" i="2" s="1"/>
  <c r="BF37" i="2"/>
  <c r="BF38" i="2"/>
  <c r="BS38" i="2" s="1"/>
  <c r="BF39" i="2"/>
  <c r="BS39" i="2" s="1"/>
  <c r="BF40" i="2"/>
  <c r="BS40" i="2" s="1"/>
  <c r="BF41" i="2"/>
  <c r="BS41" i="2" s="1"/>
  <c r="BF42" i="2"/>
  <c r="BS42" i="2" s="1"/>
  <c r="BF43" i="2"/>
  <c r="BF44" i="2"/>
  <c r="BS44" i="2" s="1"/>
  <c r="BF45" i="2"/>
  <c r="BS45" i="2" s="1"/>
  <c r="BF46" i="2"/>
  <c r="BS46" i="2" s="1"/>
  <c r="BF47" i="2"/>
  <c r="BS47" i="2" s="1"/>
  <c r="BF48" i="2"/>
  <c r="BS48" i="2" s="1"/>
  <c r="BF49" i="2"/>
  <c r="BF50" i="2"/>
  <c r="BS50" i="2" s="1"/>
  <c r="BF51" i="2"/>
  <c r="BS51" i="2" s="1"/>
  <c r="BF52" i="2"/>
  <c r="BS52" i="2" s="1"/>
  <c r="BF53" i="2"/>
  <c r="BS53" i="2" s="1"/>
  <c r="BF54" i="2"/>
  <c r="BS54" i="2" s="1"/>
  <c r="BF55" i="2"/>
  <c r="BF56" i="2"/>
  <c r="BS56" i="2" s="1"/>
  <c r="BF57" i="2"/>
  <c r="BS57" i="2" s="1"/>
  <c r="BF58" i="2"/>
  <c r="BS58" i="2" s="1"/>
  <c r="BF59" i="2"/>
  <c r="BS59" i="2" s="1"/>
  <c r="BF60" i="2"/>
  <c r="BS60" i="2" s="1"/>
  <c r="BT60" i="2" s="1"/>
  <c r="BF61" i="2"/>
  <c r="BS61" i="2" s="1"/>
  <c r="BF62" i="2"/>
  <c r="BS62" i="2" s="1"/>
  <c r="BF63" i="2"/>
  <c r="BS63" i="2" s="1"/>
  <c r="BF64" i="2"/>
  <c r="BS64" i="2" s="1"/>
  <c r="BF65" i="2"/>
  <c r="BS65" i="2" s="1"/>
  <c r="BF66" i="2"/>
  <c r="BS66" i="2" s="1"/>
  <c r="BF67" i="2"/>
  <c r="BF68" i="2"/>
  <c r="BS68" i="2" s="1"/>
  <c r="BF69" i="2"/>
  <c r="BS69" i="2" s="1"/>
  <c r="BF70" i="2"/>
  <c r="BS70" i="2" s="1"/>
  <c r="BF71" i="2"/>
  <c r="BS71" i="2" s="1"/>
  <c r="BF72" i="2"/>
  <c r="BS72" i="2" s="1"/>
  <c r="BF73" i="2"/>
  <c r="BF74" i="2"/>
  <c r="BS74" i="2" s="1"/>
  <c r="BF75" i="2"/>
  <c r="BS75" i="2" s="1"/>
  <c r="BF76" i="2"/>
  <c r="BS76" i="2" s="1"/>
  <c r="BF77" i="2"/>
  <c r="BS77" i="2" s="1"/>
  <c r="BF78" i="2"/>
  <c r="BS78" i="2" s="1"/>
  <c r="BF79" i="2"/>
  <c r="BF80" i="2"/>
  <c r="BS80" i="2" s="1"/>
  <c r="BF81" i="2"/>
  <c r="BS81" i="2" s="1"/>
  <c r="BF82" i="2"/>
  <c r="BS82" i="2" s="1"/>
  <c r="BF83" i="2"/>
  <c r="BS83" i="2" s="1"/>
  <c r="BF84" i="2"/>
  <c r="BS84" i="2" s="1"/>
  <c r="BT84" i="2" s="1"/>
  <c r="BF85" i="2"/>
  <c r="BF86" i="2"/>
  <c r="BS86" i="2" s="1"/>
  <c r="BF87" i="2"/>
  <c r="BS87" i="2" s="1"/>
  <c r="BF88" i="2"/>
  <c r="BS88" i="2" s="1"/>
  <c r="BF89" i="2"/>
  <c r="BS89" i="2" s="1"/>
  <c r="BF90" i="2"/>
  <c r="BS90" i="2" s="1"/>
  <c r="BF91" i="2"/>
  <c r="BF92" i="2"/>
  <c r="BS92" i="2" s="1"/>
  <c r="BF93" i="2"/>
  <c r="BS93" i="2" s="1"/>
  <c r="BF94" i="2"/>
  <c r="BS94" i="2" s="1"/>
  <c r="BF95" i="2"/>
  <c r="BS95" i="2" s="1"/>
  <c r="BF96" i="2"/>
  <c r="BS96" i="2" s="1"/>
  <c r="BF97" i="2"/>
  <c r="BS97" i="2" s="1"/>
  <c r="BF98" i="2"/>
  <c r="BS98" i="2" s="1"/>
  <c r="BF99" i="2"/>
  <c r="BS99" i="2" s="1"/>
  <c r="BF100" i="2"/>
  <c r="BS100" i="2" s="1"/>
  <c r="BF101" i="2"/>
  <c r="BS101" i="2" s="1"/>
  <c r="BF102" i="2"/>
  <c r="BS102" i="2" s="1"/>
  <c r="BT102" i="2" s="1"/>
  <c r="BF103" i="2"/>
  <c r="BF104" i="2"/>
  <c r="BS104" i="2" s="1"/>
  <c r="BF105" i="2"/>
  <c r="BS105" i="2" s="1"/>
  <c r="BF106" i="2"/>
  <c r="BS106" i="2" s="1"/>
  <c r="BF107" i="2"/>
  <c r="BS107" i="2" s="1"/>
  <c r="BF108" i="2"/>
  <c r="BS108" i="2" s="1"/>
  <c r="BT108" i="2" s="1"/>
  <c r="BF109" i="2"/>
  <c r="BF110" i="2"/>
  <c r="BS110" i="2" s="1"/>
  <c r="BF111" i="2"/>
  <c r="BS111" i="2" s="1"/>
  <c r="BF112" i="2"/>
  <c r="BS112" i="2" s="1"/>
  <c r="BF113" i="2"/>
  <c r="BS113" i="2" s="1"/>
  <c r="BF114" i="2"/>
  <c r="BS114" i="2" s="1"/>
  <c r="BF115" i="2"/>
  <c r="BF116" i="2"/>
  <c r="BS116" i="2" s="1"/>
  <c r="BF117" i="2"/>
  <c r="BS117" i="2" s="1"/>
  <c r="BF118" i="2"/>
  <c r="BS118" i="2" s="1"/>
  <c r="BF119" i="2"/>
  <c r="BS119" i="2" s="1"/>
  <c r="BF120" i="2"/>
  <c r="BS120" i="2" s="1"/>
  <c r="BT120" i="2" s="1"/>
  <c r="BF121" i="2"/>
  <c r="BF122" i="2"/>
  <c r="BS122" i="2" s="1"/>
  <c r="BE5" i="2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E25" i="2"/>
  <c r="BE26" i="2"/>
  <c r="BE27" i="2"/>
  <c r="BE28" i="2"/>
  <c r="BE29" i="2"/>
  <c r="BE30" i="2"/>
  <c r="BE31" i="2"/>
  <c r="BE32" i="2"/>
  <c r="BE33" i="2"/>
  <c r="BE34" i="2"/>
  <c r="BE35" i="2"/>
  <c r="BE36" i="2"/>
  <c r="BE37" i="2"/>
  <c r="BE38" i="2"/>
  <c r="BE39" i="2"/>
  <c r="BE40" i="2"/>
  <c r="BE41" i="2"/>
  <c r="BE42" i="2"/>
  <c r="BE43" i="2"/>
  <c r="BE44" i="2"/>
  <c r="BE45" i="2"/>
  <c r="BE46" i="2"/>
  <c r="BE47" i="2"/>
  <c r="BE48" i="2"/>
  <c r="BE49" i="2"/>
  <c r="BE50" i="2"/>
  <c r="BE51" i="2"/>
  <c r="BE52" i="2"/>
  <c r="BE53" i="2"/>
  <c r="BE54" i="2"/>
  <c r="BE55" i="2"/>
  <c r="BE56" i="2"/>
  <c r="BE57" i="2"/>
  <c r="BE58" i="2"/>
  <c r="BE59" i="2"/>
  <c r="BE60" i="2"/>
  <c r="BE61" i="2"/>
  <c r="BE62" i="2"/>
  <c r="BE63" i="2"/>
  <c r="BE64" i="2"/>
  <c r="BE65" i="2"/>
  <c r="BE66" i="2"/>
  <c r="BE67" i="2"/>
  <c r="BE68" i="2"/>
  <c r="BE69" i="2"/>
  <c r="BE70" i="2"/>
  <c r="BE71" i="2"/>
  <c r="BE72" i="2"/>
  <c r="BE73" i="2"/>
  <c r="BE74" i="2"/>
  <c r="BE75" i="2"/>
  <c r="BE76" i="2"/>
  <c r="BE77" i="2"/>
  <c r="BE78" i="2"/>
  <c r="BE79" i="2"/>
  <c r="BE80" i="2"/>
  <c r="BE81" i="2"/>
  <c r="BE82" i="2"/>
  <c r="BE83" i="2"/>
  <c r="BE84" i="2"/>
  <c r="BE85" i="2"/>
  <c r="BE86" i="2"/>
  <c r="BE87" i="2"/>
  <c r="BE88" i="2"/>
  <c r="BE89" i="2"/>
  <c r="BE90" i="2"/>
  <c r="BE91" i="2"/>
  <c r="BE92" i="2"/>
  <c r="BE93" i="2"/>
  <c r="BE94" i="2"/>
  <c r="BE95" i="2"/>
  <c r="BE96" i="2"/>
  <c r="BE97" i="2"/>
  <c r="BE98" i="2"/>
  <c r="BE99" i="2"/>
  <c r="BE100" i="2"/>
  <c r="BE101" i="2"/>
  <c r="BE102" i="2"/>
  <c r="BE103" i="2"/>
  <c r="BE104" i="2"/>
  <c r="BE105" i="2"/>
  <c r="BE106" i="2"/>
  <c r="BE107" i="2"/>
  <c r="BE108" i="2"/>
  <c r="BE109" i="2"/>
  <c r="BE110" i="2"/>
  <c r="BE111" i="2"/>
  <c r="BE112" i="2"/>
  <c r="BE113" i="2"/>
  <c r="BE114" i="2"/>
  <c r="BE115" i="2"/>
  <c r="BE116" i="2"/>
  <c r="BE117" i="2"/>
  <c r="BE118" i="2"/>
  <c r="BE119" i="2"/>
  <c r="BE120" i="2"/>
  <c r="BE121" i="2"/>
  <c r="BE122" i="2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35" i="2"/>
  <c r="BD36" i="2"/>
  <c r="BD37" i="2"/>
  <c r="BD38" i="2"/>
  <c r="BD39" i="2"/>
  <c r="BD40" i="2"/>
  <c r="BD41" i="2"/>
  <c r="BD42" i="2"/>
  <c r="BD43" i="2"/>
  <c r="BD44" i="2"/>
  <c r="BD45" i="2"/>
  <c r="BD46" i="2"/>
  <c r="BD47" i="2"/>
  <c r="BD48" i="2"/>
  <c r="BD49" i="2"/>
  <c r="BD50" i="2"/>
  <c r="BD51" i="2"/>
  <c r="BD52" i="2"/>
  <c r="BD53" i="2"/>
  <c r="BD54" i="2"/>
  <c r="BD55" i="2"/>
  <c r="BD56" i="2"/>
  <c r="BD57" i="2"/>
  <c r="BD58" i="2"/>
  <c r="BD59" i="2"/>
  <c r="BD60" i="2"/>
  <c r="BD61" i="2"/>
  <c r="BD62" i="2"/>
  <c r="BD63" i="2"/>
  <c r="BD64" i="2"/>
  <c r="BD65" i="2"/>
  <c r="BD66" i="2"/>
  <c r="BD67" i="2"/>
  <c r="BD68" i="2"/>
  <c r="BD69" i="2"/>
  <c r="BD70" i="2"/>
  <c r="BD71" i="2"/>
  <c r="BD72" i="2"/>
  <c r="BD73" i="2"/>
  <c r="BD74" i="2"/>
  <c r="BD75" i="2"/>
  <c r="BD76" i="2"/>
  <c r="BD77" i="2"/>
  <c r="BD78" i="2"/>
  <c r="BD79" i="2"/>
  <c r="BD80" i="2"/>
  <c r="BD81" i="2"/>
  <c r="BD82" i="2"/>
  <c r="BD83" i="2"/>
  <c r="BD84" i="2"/>
  <c r="BD85" i="2"/>
  <c r="BD86" i="2"/>
  <c r="BD87" i="2"/>
  <c r="BD88" i="2"/>
  <c r="BD89" i="2"/>
  <c r="BD90" i="2"/>
  <c r="BD91" i="2"/>
  <c r="BD92" i="2"/>
  <c r="BD93" i="2"/>
  <c r="BD94" i="2"/>
  <c r="BD95" i="2"/>
  <c r="BD96" i="2"/>
  <c r="BD97" i="2"/>
  <c r="BD98" i="2"/>
  <c r="BD99" i="2"/>
  <c r="BD100" i="2"/>
  <c r="BD101" i="2"/>
  <c r="BD102" i="2"/>
  <c r="BD103" i="2"/>
  <c r="BD104" i="2"/>
  <c r="BD105" i="2"/>
  <c r="BD106" i="2"/>
  <c r="BD107" i="2"/>
  <c r="BD108" i="2"/>
  <c r="BD109" i="2"/>
  <c r="BD110" i="2"/>
  <c r="BD111" i="2"/>
  <c r="BD112" i="2"/>
  <c r="BD113" i="2"/>
  <c r="BD114" i="2"/>
  <c r="BD115" i="2"/>
  <c r="BD116" i="2"/>
  <c r="BD117" i="2"/>
  <c r="BD118" i="2"/>
  <c r="BD119" i="2"/>
  <c r="BD120" i="2"/>
  <c r="BD121" i="2"/>
  <c r="BD122" i="2"/>
  <c r="AQ5" i="2"/>
  <c r="AQ6" i="2"/>
  <c r="AQ7" i="2"/>
  <c r="AQ8" i="2"/>
  <c r="AQ9" i="2"/>
  <c r="AQ10" i="2"/>
  <c r="AQ11" i="2"/>
  <c r="AQ12" i="2"/>
  <c r="AQ13" i="2"/>
  <c r="AQ14" i="2"/>
  <c r="AQ15" i="2"/>
  <c r="AQ16" i="2"/>
  <c r="AQ17" i="2"/>
  <c r="AQ18" i="2"/>
  <c r="AQ19" i="2"/>
  <c r="AQ20" i="2"/>
  <c r="AQ21" i="2"/>
  <c r="AQ22" i="2"/>
  <c r="AQ23" i="2"/>
  <c r="AQ24" i="2"/>
  <c r="AQ25" i="2"/>
  <c r="AQ26" i="2"/>
  <c r="AQ27" i="2"/>
  <c r="AQ28" i="2"/>
  <c r="AQ29" i="2"/>
  <c r="AQ30" i="2"/>
  <c r="AQ31" i="2"/>
  <c r="AQ32" i="2"/>
  <c r="AQ33" i="2"/>
  <c r="AQ34" i="2"/>
  <c r="AQ35" i="2"/>
  <c r="AQ36" i="2"/>
  <c r="AQ37" i="2"/>
  <c r="AQ38" i="2"/>
  <c r="AQ39" i="2"/>
  <c r="AQ40" i="2"/>
  <c r="AQ41" i="2"/>
  <c r="AQ42" i="2"/>
  <c r="AQ43" i="2"/>
  <c r="AQ44" i="2"/>
  <c r="AQ45" i="2"/>
  <c r="AQ46" i="2"/>
  <c r="AQ47" i="2"/>
  <c r="AQ48" i="2"/>
  <c r="AQ49" i="2"/>
  <c r="AQ50" i="2"/>
  <c r="AQ51" i="2"/>
  <c r="AQ52" i="2"/>
  <c r="AQ53" i="2"/>
  <c r="AQ54" i="2"/>
  <c r="AQ55" i="2"/>
  <c r="AQ56" i="2"/>
  <c r="AQ57" i="2"/>
  <c r="AQ58" i="2"/>
  <c r="AQ59" i="2"/>
  <c r="AQ60" i="2"/>
  <c r="AQ61" i="2"/>
  <c r="AQ62" i="2"/>
  <c r="AQ63" i="2"/>
  <c r="AQ64" i="2"/>
  <c r="AQ65" i="2"/>
  <c r="AQ66" i="2"/>
  <c r="AQ67" i="2"/>
  <c r="AQ68" i="2"/>
  <c r="AQ69" i="2"/>
  <c r="AQ70" i="2"/>
  <c r="AQ71" i="2"/>
  <c r="AQ72" i="2"/>
  <c r="AQ73" i="2"/>
  <c r="AQ74" i="2"/>
  <c r="AQ75" i="2"/>
  <c r="AQ76" i="2"/>
  <c r="AQ77" i="2"/>
  <c r="AQ78" i="2"/>
  <c r="AQ79" i="2"/>
  <c r="AQ80" i="2"/>
  <c r="AQ81" i="2"/>
  <c r="AQ82" i="2"/>
  <c r="AQ83" i="2"/>
  <c r="AQ84" i="2"/>
  <c r="AQ85" i="2"/>
  <c r="AQ86" i="2"/>
  <c r="AQ87" i="2"/>
  <c r="AQ88" i="2"/>
  <c r="AQ89" i="2"/>
  <c r="AQ90" i="2"/>
  <c r="AQ91" i="2"/>
  <c r="AQ92" i="2"/>
  <c r="AQ93" i="2"/>
  <c r="AQ94" i="2"/>
  <c r="AQ95" i="2"/>
  <c r="AQ96" i="2"/>
  <c r="AQ97" i="2"/>
  <c r="AQ98" i="2"/>
  <c r="AQ99" i="2"/>
  <c r="AQ100" i="2"/>
  <c r="AQ101" i="2"/>
  <c r="AQ102" i="2"/>
  <c r="AQ103" i="2"/>
  <c r="AQ104" i="2"/>
  <c r="AQ105" i="2"/>
  <c r="AQ106" i="2"/>
  <c r="AQ107" i="2"/>
  <c r="AQ108" i="2"/>
  <c r="AQ109" i="2"/>
  <c r="AQ110" i="2"/>
  <c r="AQ111" i="2"/>
  <c r="AQ112" i="2"/>
  <c r="AQ113" i="2"/>
  <c r="AQ114" i="2"/>
  <c r="AQ115" i="2"/>
  <c r="AQ116" i="2"/>
  <c r="AQ117" i="2"/>
  <c r="AQ118" i="2"/>
  <c r="AQ119" i="2"/>
  <c r="AQ120" i="2"/>
  <c r="AQ121" i="2"/>
  <c r="AQ122" i="2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O28" i="2"/>
  <c r="AO29" i="2"/>
  <c r="AO30" i="2"/>
  <c r="AO31" i="2"/>
  <c r="AO32" i="2"/>
  <c r="AO33" i="2"/>
  <c r="AO34" i="2"/>
  <c r="AO35" i="2"/>
  <c r="AO36" i="2"/>
  <c r="AO37" i="2"/>
  <c r="AO38" i="2"/>
  <c r="AO39" i="2"/>
  <c r="AO40" i="2"/>
  <c r="AO41" i="2"/>
  <c r="AO42" i="2"/>
  <c r="AO43" i="2"/>
  <c r="AO44" i="2"/>
  <c r="AO45" i="2"/>
  <c r="AO46" i="2"/>
  <c r="AO47" i="2"/>
  <c r="AO48" i="2"/>
  <c r="AO49" i="2"/>
  <c r="AO50" i="2"/>
  <c r="AO51" i="2"/>
  <c r="AO52" i="2"/>
  <c r="AO53" i="2"/>
  <c r="AO54" i="2"/>
  <c r="AO55" i="2"/>
  <c r="AO56" i="2"/>
  <c r="AO57" i="2"/>
  <c r="AO58" i="2"/>
  <c r="AO59" i="2"/>
  <c r="AO60" i="2"/>
  <c r="AO61" i="2"/>
  <c r="AO62" i="2"/>
  <c r="AO63" i="2"/>
  <c r="AO64" i="2"/>
  <c r="AO65" i="2"/>
  <c r="AO66" i="2"/>
  <c r="AO67" i="2"/>
  <c r="AO68" i="2"/>
  <c r="AO69" i="2"/>
  <c r="AO70" i="2"/>
  <c r="AO71" i="2"/>
  <c r="AO72" i="2"/>
  <c r="AO73" i="2"/>
  <c r="AO74" i="2"/>
  <c r="AO75" i="2"/>
  <c r="AO76" i="2"/>
  <c r="AO77" i="2"/>
  <c r="AO78" i="2"/>
  <c r="AO79" i="2"/>
  <c r="AO80" i="2"/>
  <c r="AO81" i="2"/>
  <c r="AO82" i="2"/>
  <c r="AO83" i="2"/>
  <c r="AO84" i="2"/>
  <c r="AO85" i="2"/>
  <c r="AO86" i="2"/>
  <c r="AO87" i="2"/>
  <c r="AO88" i="2"/>
  <c r="AO89" i="2"/>
  <c r="AO90" i="2"/>
  <c r="AO91" i="2"/>
  <c r="AO92" i="2"/>
  <c r="AO93" i="2"/>
  <c r="AO94" i="2"/>
  <c r="AO95" i="2"/>
  <c r="AO96" i="2"/>
  <c r="AO97" i="2"/>
  <c r="AO98" i="2"/>
  <c r="AO99" i="2"/>
  <c r="AO100" i="2"/>
  <c r="AO101" i="2"/>
  <c r="AO102" i="2"/>
  <c r="AO103" i="2"/>
  <c r="AO104" i="2"/>
  <c r="AO105" i="2"/>
  <c r="AO106" i="2"/>
  <c r="AO107" i="2"/>
  <c r="AO108" i="2"/>
  <c r="AO109" i="2"/>
  <c r="AO110" i="2"/>
  <c r="AO111" i="2"/>
  <c r="AO112" i="2"/>
  <c r="AO113" i="2"/>
  <c r="AO114" i="2"/>
  <c r="AO115" i="2"/>
  <c r="AO116" i="2"/>
  <c r="AO117" i="2"/>
  <c r="AO118" i="2"/>
  <c r="AO119" i="2"/>
  <c r="AO120" i="2"/>
  <c r="AO121" i="2"/>
  <c r="AO122" i="2"/>
  <c r="AM5" i="2"/>
  <c r="AM6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M25" i="2"/>
  <c r="AM26" i="2"/>
  <c r="AM27" i="2"/>
  <c r="AM28" i="2"/>
  <c r="AM29" i="2"/>
  <c r="AM30" i="2"/>
  <c r="AM31" i="2"/>
  <c r="AM32" i="2"/>
  <c r="AM33" i="2"/>
  <c r="AM34" i="2"/>
  <c r="AM35" i="2"/>
  <c r="AM36" i="2"/>
  <c r="AM37" i="2"/>
  <c r="AM38" i="2"/>
  <c r="AM39" i="2"/>
  <c r="AM40" i="2"/>
  <c r="AM41" i="2"/>
  <c r="AM42" i="2"/>
  <c r="AM43" i="2"/>
  <c r="AM44" i="2"/>
  <c r="AM45" i="2"/>
  <c r="AM46" i="2"/>
  <c r="AM47" i="2"/>
  <c r="AM48" i="2"/>
  <c r="AM49" i="2"/>
  <c r="AM50" i="2"/>
  <c r="AM51" i="2"/>
  <c r="AM52" i="2"/>
  <c r="AM53" i="2"/>
  <c r="AM54" i="2"/>
  <c r="AM55" i="2"/>
  <c r="AM56" i="2"/>
  <c r="AM57" i="2"/>
  <c r="AM58" i="2"/>
  <c r="AM59" i="2"/>
  <c r="AM60" i="2"/>
  <c r="AM61" i="2"/>
  <c r="AM62" i="2"/>
  <c r="AM63" i="2"/>
  <c r="AM64" i="2"/>
  <c r="AM65" i="2"/>
  <c r="AM66" i="2"/>
  <c r="AM67" i="2"/>
  <c r="AM68" i="2"/>
  <c r="AM69" i="2"/>
  <c r="AM70" i="2"/>
  <c r="AM71" i="2"/>
  <c r="AM72" i="2"/>
  <c r="AM73" i="2"/>
  <c r="AM74" i="2"/>
  <c r="AM75" i="2"/>
  <c r="AM76" i="2"/>
  <c r="AM77" i="2"/>
  <c r="AM78" i="2"/>
  <c r="AM79" i="2"/>
  <c r="AM80" i="2"/>
  <c r="AM81" i="2"/>
  <c r="AM82" i="2"/>
  <c r="AM83" i="2"/>
  <c r="AM84" i="2"/>
  <c r="AM85" i="2"/>
  <c r="AM86" i="2"/>
  <c r="AM87" i="2"/>
  <c r="AM88" i="2"/>
  <c r="AM89" i="2"/>
  <c r="AM90" i="2"/>
  <c r="AM91" i="2"/>
  <c r="AM92" i="2"/>
  <c r="AM93" i="2"/>
  <c r="AM94" i="2"/>
  <c r="AM95" i="2"/>
  <c r="AM96" i="2"/>
  <c r="AM97" i="2"/>
  <c r="AM98" i="2"/>
  <c r="AM99" i="2"/>
  <c r="AM100" i="2"/>
  <c r="AM101" i="2"/>
  <c r="AM102" i="2"/>
  <c r="AM103" i="2"/>
  <c r="AM104" i="2"/>
  <c r="AM105" i="2"/>
  <c r="AM106" i="2"/>
  <c r="AM107" i="2"/>
  <c r="AM108" i="2"/>
  <c r="AM109" i="2"/>
  <c r="AM110" i="2"/>
  <c r="AM111" i="2"/>
  <c r="AM112" i="2"/>
  <c r="AM113" i="2"/>
  <c r="AM114" i="2"/>
  <c r="AM115" i="2"/>
  <c r="AM116" i="2"/>
  <c r="AM117" i="2"/>
  <c r="AM118" i="2"/>
  <c r="AM119" i="2"/>
  <c r="AM120" i="2"/>
  <c r="AM121" i="2"/>
  <c r="AM122" i="2"/>
  <c r="AL5" i="2"/>
  <c r="AL6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L66" i="2"/>
  <c r="AL67" i="2"/>
  <c r="AL68" i="2"/>
  <c r="AL69" i="2"/>
  <c r="AL70" i="2"/>
  <c r="AL71" i="2"/>
  <c r="AL72" i="2"/>
  <c r="AL73" i="2"/>
  <c r="AL74" i="2"/>
  <c r="AL75" i="2"/>
  <c r="AL76" i="2"/>
  <c r="AL77" i="2"/>
  <c r="AL78" i="2"/>
  <c r="AL79" i="2"/>
  <c r="AL80" i="2"/>
  <c r="AL81" i="2"/>
  <c r="AL82" i="2"/>
  <c r="AL83" i="2"/>
  <c r="AL84" i="2"/>
  <c r="AL85" i="2"/>
  <c r="AL86" i="2"/>
  <c r="AL87" i="2"/>
  <c r="AL88" i="2"/>
  <c r="AL89" i="2"/>
  <c r="AL90" i="2"/>
  <c r="AL91" i="2"/>
  <c r="AL92" i="2"/>
  <c r="AL93" i="2"/>
  <c r="AL94" i="2"/>
  <c r="AL95" i="2"/>
  <c r="AL96" i="2"/>
  <c r="AL97" i="2"/>
  <c r="AL98" i="2"/>
  <c r="AL99" i="2"/>
  <c r="AL100" i="2"/>
  <c r="AL101" i="2"/>
  <c r="AL102" i="2"/>
  <c r="AL103" i="2"/>
  <c r="AL104" i="2"/>
  <c r="AL105" i="2"/>
  <c r="AL106" i="2"/>
  <c r="AL107" i="2"/>
  <c r="AL108" i="2"/>
  <c r="AL109" i="2"/>
  <c r="AL110" i="2"/>
  <c r="AL111" i="2"/>
  <c r="AL112" i="2"/>
  <c r="AL113" i="2"/>
  <c r="AL114" i="2"/>
  <c r="AL115" i="2"/>
  <c r="AL116" i="2"/>
  <c r="AL117" i="2"/>
  <c r="AL118" i="2"/>
  <c r="AL119" i="2"/>
  <c r="AL120" i="2"/>
  <c r="AL121" i="2"/>
  <c r="AL122" i="2"/>
  <c r="AK5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K55" i="2"/>
  <c r="AK56" i="2"/>
  <c r="AK57" i="2"/>
  <c r="AK58" i="2"/>
  <c r="AK59" i="2"/>
  <c r="AK60" i="2"/>
  <c r="AK61" i="2"/>
  <c r="AK62" i="2"/>
  <c r="AK63" i="2"/>
  <c r="AK64" i="2"/>
  <c r="AK65" i="2"/>
  <c r="AK66" i="2"/>
  <c r="AK67" i="2"/>
  <c r="AK68" i="2"/>
  <c r="AK69" i="2"/>
  <c r="AK70" i="2"/>
  <c r="AK71" i="2"/>
  <c r="AK72" i="2"/>
  <c r="AK73" i="2"/>
  <c r="AK74" i="2"/>
  <c r="AK75" i="2"/>
  <c r="AK76" i="2"/>
  <c r="AK77" i="2"/>
  <c r="AK78" i="2"/>
  <c r="AK79" i="2"/>
  <c r="AK80" i="2"/>
  <c r="AK81" i="2"/>
  <c r="AK82" i="2"/>
  <c r="AK83" i="2"/>
  <c r="AK84" i="2"/>
  <c r="AK85" i="2"/>
  <c r="AK86" i="2"/>
  <c r="AK87" i="2"/>
  <c r="AK88" i="2"/>
  <c r="AK89" i="2"/>
  <c r="AK90" i="2"/>
  <c r="AK91" i="2"/>
  <c r="AK92" i="2"/>
  <c r="AK93" i="2"/>
  <c r="AK94" i="2"/>
  <c r="AK95" i="2"/>
  <c r="AK96" i="2"/>
  <c r="AK97" i="2"/>
  <c r="AK98" i="2"/>
  <c r="AK99" i="2"/>
  <c r="AK100" i="2"/>
  <c r="AK101" i="2"/>
  <c r="AK102" i="2"/>
  <c r="AK103" i="2"/>
  <c r="AK104" i="2"/>
  <c r="AK105" i="2"/>
  <c r="AK106" i="2"/>
  <c r="AK107" i="2"/>
  <c r="AK108" i="2"/>
  <c r="AK109" i="2"/>
  <c r="AK110" i="2"/>
  <c r="AK111" i="2"/>
  <c r="AK112" i="2"/>
  <c r="AK113" i="2"/>
  <c r="AK114" i="2"/>
  <c r="AK115" i="2"/>
  <c r="AK116" i="2"/>
  <c r="AK117" i="2"/>
  <c r="AK118" i="2"/>
  <c r="AK119" i="2"/>
  <c r="AK120" i="2"/>
  <c r="AK121" i="2"/>
  <c r="AK122" i="2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H66" i="2"/>
  <c r="AH67" i="2"/>
  <c r="AH68" i="2"/>
  <c r="AH69" i="2"/>
  <c r="AH70" i="2"/>
  <c r="AH71" i="2"/>
  <c r="AH72" i="2"/>
  <c r="AH73" i="2"/>
  <c r="AH74" i="2"/>
  <c r="AH75" i="2"/>
  <c r="AH76" i="2"/>
  <c r="AH77" i="2"/>
  <c r="AH78" i="2"/>
  <c r="AH79" i="2"/>
  <c r="AH80" i="2"/>
  <c r="AH81" i="2"/>
  <c r="AH82" i="2"/>
  <c r="AH83" i="2"/>
  <c r="AH84" i="2"/>
  <c r="AH85" i="2"/>
  <c r="AH86" i="2"/>
  <c r="AH87" i="2"/>
  <c r="AH88" i="2"/>
  <c r="AH89" i="2"/>
  <c r="AH90" i="2"/>
  <c r="AH91" i="2"/>
  <c r="AH92" i="2"/>
  <c r="AH93" i="2"/>
  <c r="AH94" i="2"/>
  <c r="AH95" i="2"/>
  <c r="AH96" i="2"/>
  <c r="AH97" i="2"/>
  <c r="AH98" i="2"/>
  <c r="AH99" i="2"/>
  <c r="AH100" i="2"/>
  <c r="AH101" i="2"/>
  <c r="AH102" i="2"/>
  <c r="AH103" i="2"/>
  <c r="AH104" i="2"/>
  <c r="AH105" i="2"/>
  <c r="AH106" i="2"/>
  <c r="AH107" i="2"/>
  <c r="AH108" i="2"/>
  <c r="AH109" i="2"/>
  <c r="AH110" i="2"/>
  <c r="AH111" i="2"/>
  <c r="AH112" i="2"/>
  <c r="AH113" i="2"/>
  <c r="AH114" i="2"/>
  <c r="AH115" i="2"/>
  <c r="AH116" i="2"/>
  <c r="AH117" i="2"/>
  <c r="AH118" i="2"/>
  <c r="AH119" i="2"/>
  <c r="AH120" i="2"/>
  <c r="AH121" i="2"/>
  <c r="AH122" i="2"/>
  <c r="AG5" i="2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G55" i="2"/>
  <c r="AG56" i="2"/>
  <c r="AG57" i="2"/>
  <c r="AG58" i="2"/>
  <c r="AG59" i="2"/>
  <c r="AG60" i="2"/>
  <c r="AG61" i="2"/>
  <c r="AG62" i="2"/>
  <c r="AG63" i="2"/>
  <c r="AG64" i="2"/>
  <c r="AG65" i="2"/>
  <c r="AG66" i="2"/>
  <c r="AG67" i="2"/>
  <c r="AG68" i="2"/>
  <c r="AG69" i="2"/>
  <c r="AG70" i="2"/>
  <c r="AG71" i="2"/>
  <c r="AG72" i="2"/>
  <c r="AG73" i="2"/>
  <c r="AG74" i="2"/>
  <c r="AG75" i="2"/>
  <c r="AG76" i="2"/>
  <c r="AG77" i="2"/>
  <c r="AG78" i="2"/>
  <c r="AG79" i="2"/>
  <c r="AG80" i="2"/>
  <c r="AG81" i="2"/>
  <c r="AG82" i="2"/>
  <c r="AG83" i="2"/>
  <c r="AG84" i="2"/>
  <c r="AG85" i="2"/>
  <c r="AG86" i="2"/>
  <c r="AG87" i="2"/>
  <c r="AG88" i="2"/>
  <c r="AG89" i="2"/>
  <c r="AG90" i="2"/>
  <c r="AG91" i="2"/>
  <c r="AG92" i="2"/>
  <c r="AG93" i="2"/>
  <c r="AG94" i="2"/>
  <c r="AG95" i="2"/>
  <c r="AG96" i="2"/>
  <c r="AG97" i="2"/>
  <c r="AG98" i="2"/>
  <c r="AG99" i="2"/>
  <c r="AG100" i="2"/>
  <c r="AG101" i="2"/>
  <c r="AG102" i="2"/>
  <c r="AG103" i="2"/>
  <c r="AG104" i="2"/>
  <c r="AG105" i="2"/>
  <c r="AG106" i="2"/>
  <c r="AG107" i="2"/>
  <c r="AG108" i="2"/>
  <c r="AG109" i="2"/>
  <c r="AG110" i="2"/>
  <c r="AG111" i="2"/>
  <c r="AG112" i="2"/>
  <c r="AG113" i="2"/>
  <c r="AG114" i="2"/>
  <c r="AG115" i="2"/>
  <c r="AG116" i="2"/>
  <c r="AG117" i="2"/>
  <c r="AG118" i="2"/>
  <c r="AG119" i="2"/>
  <c r="AG120" i="2"/>
  <c r="AG121" i="2"/>
  <c r="AG122" i="2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59" i="2"/>
  <c r="AF60" i="2"/>
  <c r="AF61" i="2"/>
  <c r="AF62" i="2"/>
  <c r="AF63" i="2"/>
  <c r="AF64" i="2"/>
  <c r="AF65" i="2"/>
  <c r="AF66" i="2"/>
  <c r="AF67" i="2"/>
  <c r="AF68" i="2"/>
  <c r="AF69" i="2"/>
  <c r="AF70" i="2"/>
  <c r="AF71" i="2"/>
  <c r="AF72" i="2"/>
  <c r="AF73" i="2"/>
  <c r="AF74" i="2"/>
  <c r="AF75" i="2"/>
  <c r="AF76" i="2"/>
  <c r="AF77" i="2"/>
  <c r="AF78" i="2"/>
  <c r="AF79" i="2"/>
  <c r="AF80" i="2"/>
  <c r="AF81" i="2"/>
  <c r="AF82" i="2"/>
  <c r="AF83" i="2"/>
  <c r="AF84" i="2"/>
  <c r="AF85" i="2"/>
  <c r="AF86" i="2"/>
  <c r="AF87" i="2"/>
  <c r="AF88" i="2"/>
  <c r="AF89" i="2"/>
  <c r="AF90" i="2"/>
  <c r="AF91" i="2"/>
  <c r="AF92" i="2"/>
  <c r="AF93" i="2"/>
  <c r="AF94" i="2"/>
  <c r="AF95" i="2"/>
  <c r="AF96" i="2"/>
  <c r="AF97" i="2"/>
  <c r="AF98" i="2"/>
  <c r="AF99" i="2"/>
  <c r="AF100" i="2"/>
  <c r="AF101" i="2"/>
  <c r="AF102" i="2"/>
  <c r="AF103" i="2"/>
  <c r="AF104" i="2"/>
  <c r="AF105" i="2"/>
  <c r="AF106" i="2"/>
  <c r="AF107" i="2"/>
  <c r="AF108" i="2"/>
  <c r="AF109" i="2"/>
  <c r="AF110" i="2"/>
  <c r="AF111" i="2"/>
  <c r="AF112" i="2"/>
  <c r="AF113" i="2"/>
  <c r="AF114" i="2"/>
  <c r="AF115" i="2"/>
  <c r="AF116" i="2"/>
  <c r="AF117" i="2"/>
  <c r="AF118" i="2"/>
  <c r="AF119" i="2"/>
  <c r="AF120" i="2"/>
  <c r="AF121" i="2"/>
  <c r="AF122" i="2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E75" i="2"/>
  <c r="AE76" i="2"/>
  <c r="AE77" i="2"/>
  <c r="AE78" i="2"/>
  <c r="AE79" i="2"/>
  <c r="AE80" i="2"/>
  <c r="AE81" i="2"/>
  <c r="AE82" i="2"/>
  <c r="AE83" i="2"/>
  <c r="AE84" i="2"/>
  <c r="AE85" i="2"/>
  <c r="AE86" i="2"/>
  <c r="AE87" i="2"/>
  <c r="AE88" i="2"/>
  <c r="AE89" i="2"/>
  <c r="AE90" i="2"/>
  <c r="AE91" i="2"/>
  <c r="AE92" i="2"/>
  <c r="AE93" i="2"/>
  <c r="AE94" i="2"/>
  <c r="AE95" i="2"/>
  <c r="AE96" i="2"/>
  <c r="AE97" i="2"/>
  <c r="AE98" i="2"/>
  <c r="AE99" i="2"/>
  <c r="AE100" i="2"/>
  <c r="AE101" i="2"/>
  <c r="AE102" i="2"/>
  <c r="AE103" i="2"/>
  <c r="AE104" i="2"/>
  <c r="AE105" i="2"/>
  <c r="AE106" i="2"/>
  <c r="AE107" i="2"/>
  <c r="AE108" i="2"/>
  <c r="AE109" i="2"/>
  <c r="AE110" i="2"/>
  <c r="AE111" i="2"/>
  <c r="AE112" i="2"/>
  <c r="AE113" i="2"/>
  <c r="AE114" i="2"/>
  <c r="AE115" i="2"/>
  <c r="AE116" i="2"/>
  <c r="AE117" i="2"/>
  <c r="AE118" i="2"/>
  <c r="AE119" i="2"/>
  <c r="AE120" i="2"/>
  <c r="AE121" i="2"/>
  <c r="AE122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77" i="2"/>
  <c r="AD78" i="2"/>
  <c r="AD79" i="2"/>
  <c r="AD80" i="2"/>
  <c r="AD81" i="2"/>
  <c r="AD82" i="2"/>
  <c r="AD83" i="2"/>
  <c r="AD84" i="2"/>
  <c r="AD85" i="2"/>
  <c r="AD86" i="2"/>
  <c r="AD87" i="2"/>
  <c r="AD88" i="2"/>
  <c r="AD89" i="2"/>
  <c r="AD90" i="2"/>
  <c r="AD91" i="2"/>
  <c r="AD92" i="2"/>
  <c r="AD93" i="2"/>
  <c r="AD94" i="2"/>
  <c r="AD95" i="2"/>
  <c r="AD96" i="2"/>
  <c r="AD97" i="2"/>
  <c r="AD98" i="2"/>
  <c r="AD99" i="2"/>
  <c r="AD100" i="2"/>
  <c r="AD101" i="2"/>
  <c r="AD102" i="2"/>
  <c r="AD103" i="2"/>
  <c r="AD104" i="2"/>
  <c r="AD105" i="2"/>
  <c r="AD106" i="2"/>
  <c r="AD107" i="2"/>
  <c r="AD108" i="2"/>
  <c r="AD109" i="2"/>
  <c r="AD110" i="2"/>
  <c r="AD111" i="2"/>
  <c r="AD112" i="2"/>
  <c r="AD113" i="2"/>
  <c r="AD114" i="2"/>
  <c r="AD115" i="2"/>
  <c r="AD116" i="2"/>
  <c r="AD117" i="2"/>
  <c r="AD118" i="2"/>
  <c r="AD119" i="2"/>
  <c r="AD120" i="2"/>
  <c r="AD121" i="2"/>
  <c r="AD122" i="2"/>
  <c r="AC5" i="2"/>
  <c r="AC6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66" i="2"/>
  <c r="AC67" i="2"/>
  <c r="AC68" i="2"/>
  <c r="AC69" i="2"/>
  <c r="AC70" i="2"/>
  <c r="AC71" i="2"/>
  <c r="AC72" i="2"/>
  <c r="AC73" i="2"/>
  <c r="AC74" i="2"/>
  <c r="AC75" i="2"/>
  <c r="AC76" i="2"/>
  <c r="AC77" i="2"/>
  <c r="AC78" i="2"/>
  <c r="AC79" i="2"/>
  <c r="AC80" i="2"/>
  <c r="AC81" i="2"/>
  <c r="AC82" i="2"/>
  <c r="AC83" i="2"/>
  <c r="AC84" i="2"/>
  <c r="AC85" i="2"/>
  <c r="AC86" i="2"/>
  <c r="AC87" i="2"/>
  <c r="AC88" i="2"/>
  <c r="AC89" i="2"/>
  <c r="AC90" i="2"/>
  <c r="AC91" i="2"/>
  <c r="AC92" i="2"/>
  <c r="AC93" i="2"/>
  <c r="AC94" i="2"/>
  <c r="AC95" i="2"/>
  <c r="AC96" i="2"/>
  <c r="AC97" i="2"/>
  <c r="AC98" i="2"/>
  <c r="AC99" i="2"/>
  <c r="AC100" i="2"/>
  <c r="AC101" i="2"/>
  <c r="AC102" i="2"/>
  <c r="AC103" i="2"/>
  <c r="AC104" i="2"/>
  <c r="AC105" i="2"/>
  <c r="AC106" i="2"/>
  <c r="AC107" i="2"/>
  <c r="AC108" i="2"/>
  <c r="AC109" i="2"/>
  <c r="AC110" i="2"/>
  <c r="AC111" i="2"/>
  <c r="AC112" i="2"/>
  <c r="AC113" i="2"/>
  <c r="AC114" i="2"/>
  <c r="AC115" i="2"/>
  <c r="AC116" i="2"/>
  <c r="AC117" i="2"/>
  <c r="AC118" i="2"/>
  <c r="AC119" i="2"/>
  <c r="AC120" i="2"/>
  <c r="AC121" i="2"/>
  <c r="AC122" i="2"/>
  <c r="AB5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91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B107" i="2"/>
  <c r="AB108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4" i="2"/>
  <c r="V5" i="2"/>
  <c r="V6" i="2"/>
  <c r="V7" i="2"/>
  <c r="V8" i="2"/>
  <c r="V9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BF4" i="2"/>
  <c r="AQ4" i="2"/>
  <c r="BG4" i="2" s="1"/>
  <c r="AK4" i="2"/>
  <c r="AH4" i="2"/>
  <c r="BR4" i="2" s="1"/>
  <c r="AG4" i="2"/>
  <c r="BQ4" i="2" s="1"/>
  <c r="AF4" i="2"/>
  <c r="BP4" i="2" s="1"/>
  <c r="AE4" i="2"/>
  <c r="BO4" i="2" s="1"/>
  <c r="AD4" i="2"/>
  <c r="BN4" i="2" s="1"/>
  <c r="AC4" i="2"/>
  <c r="BM4" i="2" s="1"/>
  <c r="AB4" i="2"/>
  <c r="BL4" i="2" s="1"/>
  <c r="AA4" i="2"/>
  <c r="BK4" i="2" s="1"/>
  <c r="Z4" i="2"/>
  <c r="BJ4" i="2" s="1"/>
  <c r="Y4" i="2"/>
  <c r="BI4" i="2" s="1"/>
  <c r="X4" i="2"/>
  <c r="BH4" i="2" s="1"/>
  <c r="V4" i="2"/>
  <c r="U4" i="2"/>
  <c r="T4" i="2"/>
  <c r="AL4" i="2" s="1"/>
  <c r="AM4" i="2" s="1"/>
  <c r="AM1" i="2"/>
  <c r="V1" i="2"/>
  <c r="BR134" i="1"/>
  <c r="BP134" i="1"/>
  <c r="BL134" i="1"/>
  <c r="BK134" i="1"/>
  <c r="BJ134" i="1"/>
  <c r="BD134" i="1"/>
  <c r="AL134" i="1"/>
  <c r="AK134" i="1"/>
  <c r="AM134" i="1" s="1"/>
  <c r="AH134" i="1"/>
  <c r="AG134" i="1"/>
  <c r="BQ134" i="1" s="1"/>
  <c r="AF134" i="1"/>
  <c r="AE134" i="1"/>
  <c r="BO134" i="1" s="1"/>
  <c r="AD134" i="1"/>
  <c r="BN134" i="1" s="1"/>
  <c r="AC134" i="1"/>
  <c r="BM134" i="1" s="1"/>
  <c r="AB134" i="1"/>
  <c r="AA134" i="1"/>
  <c r="Z134" i="1"/>
  <c r="Y134" i="1"/>
  <c r="BI134" i="1" s="1"/>
  <c r="X134" i="1"/>
  <c r="BH134" i="1" s="1"/>
  <c r="W134" i="1"/>
  <c r="V134" i="1"/>
  <c r="AP134" i="1" s="1"/>
  <c r="U134" i="1"/>
  <c r="T134" i="1"/>
  <c r="AO134" i="1" s="1"/>
  <c r="BQ133" i="1"/>
  <c r="BP133" i="1"/>
  <c r="BN133" i="1"/>
  <c r="BL133" i="1"/>
  <c r="BJ133" i="1"/>
  <c r="BF133" i="1"/>
  <c r="BD133" i="1"/>
  <c r="AQ133" i="1"/>
  <c r="AL133" i="1"/>
  <c r="AK133" i="1"/>
  <c r="AH133" i="1"/>
  <c r="BR133" i="1" s="1"/>
  <c r="AG133" i="1"/>
  <c r="AF133" i="1"/>
  <c r="AE133" i="1"/>
  <c r="BO133" i="1" s="1"/>
  <c r="AD133" i="1"/>
  <c r="AC133" i="1"/>
  <c r="BM133" i="1" s="1"/>
  <c r="AB133" i="1"/>
  <c r="AA133" i="1"/>
  <c r="BK133" i="1" s="1"/>
  <c r="Z133" i="1"/>
  <c r="Y133" i="1"/>
  <c r="BI133" i="1" s="1"/>
  <c r="X133" i="1"/>
  <c r="BH133" i="1" s="1"/>
  <c r="W133" i="1"/>
  <c r="V133" i="1"/>
  <c r="AP133" i="1" s="1"/>
  <c r="U133" i="1"/>
  <c r="T133" i="1"/>
  <c r="AO133" i="1" s="1"/>
  <c r="BR132" i="1"/>
  <c r="BP132" i="1"/>
  <c r="BK132" i="1"/>
  <c r="BJ132" i="1"/>
  <c r="BD132" i="1"/>
  <c r="AL132" i="1"/>
  <c r="AK132" i="1"/>
  <c r="AM132" i="1" s="1"/>
  <c r="AH132" i="1"/>
  <c r="AG132" i="1"/>
  <c r="BQ132" i="1" s="1"/>
  <c r="AF132" i="1"/>
  <c r="AE132" i="1"/>
  <c r="BO132" i="1" s="1"/>
  <c r="AD132" i="1"/>
  <c r="BN132" i="1" s="1"/>
  <c r="AC132" i="1"/>
  <c r="BM132" i="1" s="1"/>
  <c r="AB132" i="1"/>
  <c r="BL132" i="1" s="1"/>
  <c r="AA132" i="1"/>
  <c r="Z132" i="1"/>
  <c r="Y132" i="1"/>
  <c r="BI132" i="1" s="1"/>
  <c r="X132" i="1"/>
  <c r="BH132" i="1" s="1"/>
  <c r="W132" i="1"/>
  <c r="V132" i="1"/>
  <c r="AP132" i="1" s="1"/>
  <c r="U132" i="1"/>
  <c r="BE132" i="1" s="1"/>
  <c r="T132" i="1"/>
  <c r="AO132" i="1" s="1"/>
  <c r="BR131" i="1"/>
  <c r="BP131" i="1"/>
  <c r="BL131" i="1"/>
  <c r="BK131" i="1"/>
  <c r="BJ131" i="1"/>
  <c r="BD131" i="1"/>
  <c r="AL131" i="1"/>
  <c r="AK131" i="1"/>
  <c r="AM131" i="1" s="1"/>
  <c r="AH131" i="1"/>
  <c r="AG131" i="1"/>
  <c r="BQ131" i="1" s="1"/>
  <c r="AF131" i="1"/>
  <c r="AE131" i="1"/>
  <c r="BO131" i="1" s="1"/>
  <c r="AD131" i="1"/>
  <c r="BN131" i="1" s="1"/>
  <c r="AC131" i="1"/>
  <c r="BM131" i="1" s="1"/>
  <c r="AB131" i="1"/>
  <c r="AA131" i="1"/>
  <c r="Z131" i="1"/>
  <c r="Y131" i="1"/>
  <c r="BI131" i="1" s="1"/>
  <c r="X131" i="1"/>
  <c r="BH131" i="1" s="1"/>
  <c r="W131" i="1"/>
  <c r="V131" i="1"/>
  <c r="AP131" i="1" s="1"/>
  <c r="U131" i="1"/>
  <c r="T131" i="1"/>
  <c r="AO131" i="1" s="1"/>
  <c r="BR130" i="1"/>
  <c r="BP130" i="1"/>
  <c r="BL130" i="1"/>
  <c r="BK130" i="1"/>
  <c r="BJ130" i="1"/>
  <c r="BD130" i="1"/>
  <c r="AQ130" i="1"/>
  <c r="AL130" i="1"/>
  <c r="AM130" i="1" s="1"/>
  <c r="AK130" i="1"/>
  <c r="AH130" i="1"/>
  <c r="AG130" i="1"/>
  <c r="BQ130" i="1" s="1"/>
  <c r="AF130" i="1"/>
  <c r="AE130" i="1"/>
  <c r="BO130" i="1" s="1"/>
  <c r="AD130" i="1"/>
  <c r="BN130" i="1" s="1"/>
  <c r="AC130" i="1"/>
  <c r="BM130" i="1" s="1"/>
  <c r="AB130" i="1"/>
  <c r="AA130" i="1"/>
  <c r="Z130" i="1"/>
  <c r="Y130" i="1"/>
  <c r="BI130" i="1" s="1"/>
  <c r="X130" i="1"/>
  <c r="BH130" i="1" s="1"/>
  <c r="W130" i="1"/>
  <c r="V130" i="1"/>
  <c r="AP130" i="1" s="1"/>
  <c r="U130" i="1"/>
  <c r="T130" i="1"/>
  <c r="AO130" i="1" s="1"/>
  <c r="BR129" i="1"/>
  <c r="BP129" i="1"/>
  <c r="BO129" i="1"/>
  <c r="BN129" i="1"/>
  <c r="BL129" i="1"/>
  <c r="BK129" i="1"/>
  <c r="BJ129" i="1"/>
  <c r="BD129" i="1"/>
  <c r="AL129" i="1"/>
  <c r="AK129" i="1"/>
  <c r="AM129" i="1" s="1"/>
  <c r="AH129" i="1"/>
  <c r="AG129" i="1"/>
  <c r="BQ129" i="1" s="1"/>
  <c r="AF129" i="1"/>
  <c r="AE129" i="1"/>
  <c r="AD129" i="1"/>
  <c r="AC129" i="1"/>
  <c r="BM129" i="1" s="1"/>
  <c r="AB129" i="1"/>
  <c r="AA129" i="1"/>
  <c r="Z129" i="1"/>
  <c r="Y129" i="1"/>
  <c r="BI129" i="1" s="1"/>
  <c r="X129" i="1"/>
  <c r="BH129" i="1" s="1"/>
  <c r="W129" i="1"/>
  <c r="V129" i="1"/>
  <c r="AP129" i="1" s="1"/>
  <c r="U129" i="1"/>
  <c r="BE129" i="1" s="1"/>
  <c r="T129" i="1"/>
  <c r="AO129" i="1" s="1"/>
  <c r="BQ128" i="1"/>
  <c r="BP128" i="1"/>
  <c r="BN128" i="1"/>
  <c r="BK128" i="1"/>
  <c r="BJ128" i="1"/>
  <c r="BH128" i="1"/>
  <c r="BD128" i="1"/>
  <c r="AL128" i="1"/>
  <c r="AK128" i="1"/>
  <c r="AM128" i="1" s="1"/>
  <c r="BE128" i="1" s="1"/>
  <c r="AH128" i="1"/>
  <c r="BR128" i="1" s="1"/>
  <c r="AG128" i="1"/>
  <c r="AF128" i="1"/>
  <c r="AE128" i="1"/>
  <c r="BO128" i="1" s="1"/>
  <c r="AD128" i="1"/>
  <c r="AC128" i="1"/>
  <c r="BM128" i="1" s="1"/>
  <c r="AB128" i="1"/>
  <c r="BL128" i="1" s="1"/>
  <c r="AA128" i="1"/>
  <c r="Z128" i="1"/>
  <c r="Y128" i="1"/>
  <c r="BI128" i="1" s="1"/>
  <c r="X128" i="1"/>
  <c r="W128" i="1"/>
  <c r="V128" i="1"/>
  <c r="AP128" i="1" s="1"/>
  <c r="U128" i="1"/>
  <c r="T128" i="1"/>
  <c r="AO128" i="1" s="1"/>
  <c r="BR127" i="1"/>
  <c r="BP127" i="1"/>
  <c r="BL127" i="1"/>
  <c r="BK127" i="1"/>
  <c r="BJ127" i="1"/>
  <c r="BH127" i="1"/>
  <c r="BD127" i="1"/>
  <c r="AQ127" i="1"/>
  <c r="AM127" i="1"/>
  <c r="AL127" i="1"/>
  <c r="AK127" i="1"/>
  <c r="AH127" i="1"/>
  <c r="AG127" i="1"/>
  <c r="BQ127" i="1" s="1"/>
  <c r="AF127" i="1"/>
  <c r="AE127" i="1"/>
  <c r="BO127" i="1" s="1"/>
  <c r="AD127" i="1"/>
  <c r="BN127" i="1" s="1"/>
  <c r="AC127" i="1"/>
  <c r="BM127" i="1" s="1"/>
  <c r="AB127" i="1"/>
  <c r="AA127" i="1"/>
  <c r="Z127" i="1"/>
  <c r="Y127" i="1"/>
  <c r="BI127" i="1" s="1"/>
  <c r="X127" i="1"/>
  <c r="W127" i="1"/>
  <c r="V127" i="1"/>
  <c r="AP127" i="1" s="1"/>
  <c r="U127" i="1"/>
  <c r="T127" i="1"/>
  <c r="AO127" i="1" s="1"/>
  <c r="BR126" i="1"/>
  <c r="BP126" i="1"/>
  <c r="BO126" i="1"/>
  <c r="BN126" i="1"/>
  <c r="BL126" i="1"/>
  <c r="BK126" i="1"/>
  <c r="BJ126" i="1"/>
  <c r="BD126" i="1"/>
  <c r="AL126" i="1"/>
  <c r="AK126" i="1"/>
  <c r="AH126" i="1"/>
  <c r="AG126" i="1"/>
  <c r="BQ126" i="1" s="1"/>
  <c r="AF126" i="1"/>
  <c r="AE126" i="1"/>
  <c r="AD126" i="1"/>
  <c r="AC126" i="1"/>
  <c r="BM126" i="1" s="1"/>
  <c r="AB126" i="1"/>
  <c r="AA126" i="1"/>
  <c r="Z126" i="1"/>
  <c r="Y126" i="1"/>
  <c r="BI126" i="1" s="1"/>
  <c r="X126" i="1"/>
  <c r="BH126" i="1" s="1"/>
  <c r="W126" i="1"/>
  <c r="V126" i="1"/>
  <c r="AP126" i="1" s="1"/>
  <c r="U126" i="1"/>
  <c r="T126" i="1"/>
  <c r="AO126" i="1" s="1"/>
  <c r="BQ125" i="1"/>
  <c r="BP125" i="1"/>
  <c r="BO125" i="1"/>
  <c r="BK125" i="1"/>
  <c r="BJ125" i="1"/>
  <c r="BD125" i="1"/>
  <c r="AL125" i="1"/>
  <c r="AK125" i="1"/>
  <c r="AM125" i="1" s="1"/>
  <c r="BE125" i="1" s="1"/>
  <c r="AH125" i="1"/>
  <c r="BR125" i="1" s="1"/>
  <c r="AG125" i="1"/>
  <c r="AF125" i="1"/>
  <c r="AE125" i="1"/>
  <c r="AD125" i="1"/>
  <c r="BN125" i="1" s="1"/>
  <c r="AC125" i="1"/>
  <c r="BM125" i="1" s="1"/>
  <c r="AB125" i="1"/>
  <c r="BL125" i="1" s="1"/>
  <c r="AA125" i="1"/>
  <c r="Z125" i="1"/>
  <c r="Y125" i="1"/>
  <c r="BI125" i="1" s="1"/>
  <c r="X125" i="1"/>
  <c r="BH125" i="1" s="1"/>
  <c r="W125" i="1"/>
  <c r="V125" i="1"/>
  <c r="AP125" i="1" s="1"/>
  <c r="U125" i="1"/>
  <c r="T125" i="1"/>
  <c r="AO125" i="1" s="1"/>
  <c r="BR124" i="1"/>
  <c r="BP124" i="1"/>
  <c r="BL124" i="1"/>
  <c r="BK124" i="1"/>
  <c r="BJ124" i="1"/>
  <c r="BD124" i="1"/>
  <c r="AQ124" i="1"/>
  <c r="AL124" i="1"/>
  <c r="AM124" i="1" s="1"/>
  <c r="AK124" i="1"/>
  <c r="AH124" i="1"/>
  <c r="AG124" i="1"/>
  <c r="BQ124" i="1" s="1"/>
  <c r="AF124" i="1"/>
  <c r="AE124" i="1"/>
  <c r="BO124" i="1" s="1"/>
  <c r="AD124" i="1"/>
  <c r="BN124" i="1" s="1"/>
  <c r="AC124" i="1"/>
  <c r="BM124" i="1" s="1"/>
  <c r="AB124" i="1"/>
  <c r="AA124" i="1"/>
  <c r="Z124" i="1"/>
  <c r="Y124" i="1"/>
  <c r="BI124" i="1" s="1"/>
  <c r="X124" i="1"/>
  <c r="BH124" i="1" s="1"/>
  <c r="W124" i="1"/>
  <c r="V124" i="1"/>
  <c r="AP124" i="1" s="1"/>
  <c r="U124" i="1"/>
  <c r="T124" i="1"/>
  <c r="AO124" i="1" s="1"/>
  <c r="BP123" i="1"/>
  <c r="BO123" i="1"/>
  <c r="BN123" i="1"/>
  <c r="BL123" i="1"/>
  <c r="BJ123" i="1"/>
  <c r="BD123" i="1"/>
  <c r="AQ123" i="1"/>
  <c r="AL123" i="1"/>
  <c r="AK123" i="1"/>
  <c r="AH123" i="1"/>
  <c r="BR123" i="1" s="1"/>
  <c r="AG123" i="1"/>
  <c r="BQ123" i="1" s="1"/>
  <c r="AF123" i="1"/>
  <c r="AE123" i="1"/>
  <c r="AD123" i="1"/>
  <c r="AC123" i="1"/>
  <c r="BM123" i="1" s="1"/>
  <c r="AB123" i="1"/>
  <c r="AA123" i="1"/>
  <c r="BK123" i="1" s="1"/>
  <c r="Z123" i="1"/>
  <c r="Y123" i="1"/>
  <c r="BI123" i="1" s="1"/>
  <c r="X123" i="1"/>
  <c r="BH123" i="1" s="1"/>
  <c r="W123" i="1"/>
  <c r="V123" i="1"/>
  <c r="AP123" i="1" s="1"/>
  <c r="U123" i="1"/>
  <c r="T123" i="1"/>
  <c r="AO123" i="1" s="1"/>
  <c r="BQ122" i="1"/>
  <c r="BP122" i="1"/>
  <c r="BK122" i="1"/>
  <c r="BJ122" i="1"/>
  <c r="BD122" i="1"/>
  <c r="AM122" i="1"/>
  <c r="BE122" i="1" s="1"/>
  <c r="AL122" i="1"/>
  <c r="AK122" i="1"/>
  <c r="AH122" i="1"/>
  <c r="BR122" i="1" s="1"/>
  <c r="AG122" i="1"/>
  <c r="AF122" i="1"/>
  <c r="AE122" i="1"/>
  <c r="BO122" i="1" s="1"/>
  <c r="AD122" i="1"/>
  <c r="BN122" i="1" s="1"/>
  <c r="AC122" i="1"/>
  <c r="BM122" i="1" s="1"/>
  <c r="AB122" i="1"/>
  <c r="BL122" i="1" s="1"/>
  <c r="AA122" i="1"/>
  <c r="Z122" i="1"/>
  <c r="Y122" i="1"/>
  <c r="BI122" i="1" s="1"/>
  <c r="X122" i="1"/>
  <c r="BH122" i="1" s="1"/>
  <c r="W122" i="1"/>
  <c r="V122" i="1"/>
  <c r="AP122" i="1" s="1"/>
  <c r="U122" i="1"/>
  <c r="T122" i="1"/>
  <c r="AO122" i="1" s="1"/>
  <c r="BR121" i="1"/>
  <c r="BP121" i="1"/>
  <c r="BL121" i="1"/>
  <c r="BJ121" i="1"/>
  <c r="BH121" i="1"/>
  <c r="BD121" i="1"/>
  <c r="AQ121" i="1"/>
  <c r="AM121" i="1"/>
  <c r="AL121" i="1"/>
  <c r="AK121" i="1"/>
  <c r="AH121" i="1"/>
  <c r="AG121" i="1"/>
  <c r="BQ121" i="1" s="1"/>
  <c r="AF121" i="1"/>
  <c r="AE121" i="1"/>
  <c r="BO121" i="1" s="1"/>
  <c r="AD121" i="1"/>
  <c r="BN121" i="1" s="1"/>
  <c r="AC121" i="1"/>
  <c r="BM121" i="1" s="1"/>
  <c r="AB121" i="1"/>
  <c r="AA121" i="1"/>
  <c r="BK121" i="1" s="1"/>
  <c r="Z121" i="1"/>
  <c r="Y121" i="1"/>
  <c r="BI121" i="1" s="1"/>
  <c r="X121" i="1"/>
  <c r="W121" i="1"/>
  <c r="V121" i="1"/>
  <c r="AP121" i="1" s="1"/>
  <c r="U121" i="1"/>
  <c r="T121" i="1"/>
  <c r="AO121" i="1" s="1"/>
  <c r="BO120" i="1"/>
  <c r="BN120" i="1"/>
  <c r="BI120" i="1"/>
  <c r="BH120" i="1"/>
  <c r="AP120" i="1"/>
  <c r="AK120" i="1"/>
  <c r="AH120" i="1"/>
  <c r="BR120" i="1" s="1"/>
  <c r="AG120" i="1"/>
  <c r="BQ120" i="1" s="1"/>
  <c r="AF120" i="1"/>
  <c r="BP120" i="1" s="1"/>
  <c r="AE120" i="1"/>
  <c r="AD120" i="1"/>
  <c r="AC120" i="1"/>
  <c r="BM120" i="1" s="1"/>
  <c r="AB120" i="1"/>
  <c r="BL120" i="1" s="1"/>
  <c r="AA120" i="1"/>
  <c r="BK120" i="1" s="1"/>
  <c r="Z120" i="1"/>
  <c r="BJ120" i="1" s="1"/>
  <c r="Y120" i="1"/>
  <c r="X120" i="1"/>
  <c r="W120" i="1"/>
  <c r="AQ120" i="1" s="1"/>
  <c r="V120" i="1"/>
  <c r="U120" i="1"/>
  <c r="T120" i="1"/>
  <c r="BD120" i="1" s="1"/>
  <c r="BO119" i="1"/>
  <c r="BK119" i="1"/>
  <c r="BI119" i="1"/>
  <c r="BG119" i="1"/>
  <c r="BD119" i="1"/>
  <c r="AO119" i="1"/>
  <c r="AP118" i="1" s="1"/>
  <c r="AL119" i="1"/>
  <c r="AK119" i="1"/>
  <c r="AH119" i="1"/>
  <c r="BR119" i="1" s="1"/>
  <c r="AG119" i="1"/>
  <c r="BQ119" i="1" s="1"/>
  <c r="AF119" i="1"/>
  <c r="BP119" i="1" s="1"/>
  <c r="AE119" i="1"/>
  <c r="AD119" i="1"/>
  <c r="BN119" i="1" s="1"/>
  <c r="AC119" i="1"/>
  <c r="BM119" i="1" s="1"/>
  <c r="AB119" i="1"/>
  <c r="BL119" i="1" s="1"/>
  <c r="AA119" i="1"/>
  <c r="Z119" i="1"/>
  <c r="BJ119" i="1" s="1"/>
  <c r="Y119" i="1"/>
  <c r="X119" i="1"/>
  <c r="BH119" i="1" s="1"/>
  <c r="W119" i="1"/>
  <c r="AQ119" i="1" s="1"/>
  <c r="V119" i="1"/>
  <c r="U119" i="1"/>
  <c r="T119" i="1"/>
  <c r="BO118" i="1"/>
  <c r="BN118" i="1"/>
  <c r="BK118" i="1"/>
  <c r="BJ118" i="1"/>
  <c r="BI118" i="1"/>
  <c r="BD118" i="1"/>
  <c r="AQ118" i="1"/>
  <c r="AO118" i="1"/>
  <c r="AL118" i="1"/>
  <c r="AK118" i="1"/>
  <c r="AM118" i="1" s="1"/>
  <c r="BE118" i="1" s="1"/>
  <c r="AH118" i="1"/>
  <c r="BR118" i="1" s="1"/>
  <c r="AG118" i="1"/>
  <c r="BQ118" i="1" s="1"/>
  <c r="AF118" i="1"/>
  <c r="BP118" i="1" s="1"/>
  <c r="AE118" i="1"/>
  <c r="AD118" i="1"/>
  <c r="AC118" i="1"/>
  <c r="BM118" i="1" s="1"/>
  <c r="AB118" i="1"/>
  <c r="BL118" i="1" s="1"/>
  <c r="AA118" i="1"/>
  <c r="Z118" i="1"/>
  <c r="Y118" i="1"/>
  <c r="X118" i="1"/>
  <c r="BH118" i="1" s="1"/>
  <c r="W118" i="1"/>
  <c r="BG118" i="1" s="1"/>
  <c r="V118" i="1"/>
  <c r="U118" i="1"/>
  <c r="T118" i="1"/>
  <c r="BP117" i="1"/>
  <c r="BO117" i="1"/>
  <c r="BJ117" i="1"/>
  <c r="BI117" i="1"/>
  <c r="AP117" i="1"/>
  <c r="AK117" i="1"/>
  <c r="AH117" i="1"/>
  <c r="BR117" i="1" s="1"/>
  <c r="AG117" i="1"/>
  <c r="BQ117" i="1" s="1"/>
  <c r="AF117" i="1"/>
  <c r="AE117" i="1"/>
  <c r="AD117" i="1"/>
  <c r="BN117" i="1" s="1"/>
  <c r="AC117" i="1"/>
  <c r="BM117" i="1" s="1"/>
  <c r="AB117" i="1"/>
  <c r="BL117" i="1" s="1"/>
  <c r="AA117" i="1"/>
  <c r="BK117" i="1" s="1"/>
  <c r="Z117" i="1"/>
  <c r="Y117" i="1"/>
  <c r="X117" i="1"/>
  <c r="BH117" i="1" s="1"/>
  <c r="W117" i="1"/>
  <c r="AQ117" i="1" s="1"/>
  <c r="V117" i="1"/>
  <c r="U117" i="1"/>
  <c r="T117" i="1"/>
  <c r="BP116" i="1"/>
  <c r="BO116" i="1"/>
  <c r="BJ116" i="1"/>
  <c r="BI116" i="1"/>
  <c r="BH116" i="1"/>
  <c r="BD116" i="1"/>
  <c r="AQ116" i="1"/>
  <c r="AO116" i="1"/>
  <c r="AP115" i="1" s="1"/>
  <c r="AK116" i="1"/>
  <c r="AH116" i="1"/>
  <c r="BR116" i="1" s="1"/>
  <c r="AG116" i="1"/>
  <c r="BQ116" i="1" s="1"/>
  <c r="AF116" i="1"/>
  <c r="AE116" i="1"/>
  <c r="AD116" i="1"/>
  <c r="BN116" i="1" s="1"/>
  <c r="AC116" i="1"/>
  <c r="BM116" i="1" s="1"/>
  <c r="AB116" i="1"/>
  <c r="BL116" i="1" s="1"/>
  <c r="AA116" i="1"/>
  <c r="BK116" i="1" s="1"/>
  <c r="Z116" i="1"/>
  <c r="Y116" i="1"/>
  <c r="X116" i="1"/>
  <c r="W116" i="1"/>
  <c r="BG116" i="1" s="1"/>
  <c r="V116" i="1"/>
  <c r="U116" i="1"/>
  <c r="T116" i="1"/>
  <c r="AL116" i="1" s="1"/>
  <c r="BP115" i="1"/>
  <c r="BO115" i="1"/>
  <c r="BJ115" i="1"/>
  <c r="BI115" i="1"/>
  <c r="BG115" i="1"/>
  <c r="AQ115" i="1"/>
  <c r="AO115" i="1"/>
  <c r="AP114" i="1" s="1"/>
  <c r="AL115" i="1"/>
  <c r="AK115" i="1"/>
  <c r="AH115" i="1"/>
  <c r="BR115" i="1" s="1"/>
  <c r="AG115" i="1"/>
  <c r="BQ115" i="1" s="1"/>
  <c r="AF115" i="1"/>
  <c r="AE115" i="1"/>
  <c r="AD115" i="1"/>
  <c r="BN115" i="1" s="1"/>
  <c r="AC115" i="1"/>
  <c r="BM115" i="1" s="1"/>
  <c r="AB115" i="1"/>
  <c r="BL115" i="1" s="1"/>
  <c r="AA115" i="1"/>
  <c r="BK115" i="1" s="1"/>
  <c r="Z115" i="1"/>
  <c r="Y115" i="1"/>
  <c r="X115" i="1"/>
  <c r="BH115" i="1" s="1"/>
  <c r="W115" i="1"/>
  <c r="V115" i="1"/>
  <c r="U115" i="1"/>
  <c r="T115" i="1"/>
  <c r="BD115" i="1" s="1"/>
  <c r="BO114" i="1"/>
  <c r="BI114" i="1"/>
  <c r="AL114" i="1"/>
  <c r="AK114" i="1"/>
  <c r="AH114" i="1"/>
  <c r="BR114" i="1" s="1"/>
  <c r="AG114" i="1"/>
  <c r="BQ114" i="1" s="1"/>
  <c r="AF114" i="1"/>
  <c r="BP114" i="1" s="1"/>
  <c r="AE114" i="1"/>
  <c r="AD114" i="1"/>
  <c r="BN114" i="1" s="1"/>
  <c r="AC114" i="1"/>
  <c r="BM114" i="1" s="1"/>
  <c r="AB114" i="1"/>
  <c r="BL114" i="1" s="1"/>
  <c r="AA114" i="1"/>
  <c r="BK114" i="1" s="1"/>
  <c r="Z114" i="1"/>
  <c r="BJ114" i="1" s="1"/>
  <c r="Y114" i="1"/>
  <c r="X114" i="1"/>
  <c r="BH114" i="1" s="1"/>
  <c r="W114" i="1"/>
  <c r="AQ114" i="1" s="1"/>
  <c r="V114" i="1"/>
  <c r="U114" i="1"/>
  <c r="T114" i="1"/>
  <c r="BD114" i="1" s="1"/>
  <c r="BP113" i="1"/>
  <c r="BO113" i="1"/>
  <c r="BK113" i="1"/>
  <c r="BI113" i="1"/>
  <c r="BD113" i="1"/>
  <c r="AL113" i="1"/>
  <c r="AK113" i="1"/>
  <c r="AH113" i="1"/>
  <c r="BR113" i="1" s="1"/>
  <c r="AG113" i="1"/>
  <c r="BQ113" i="1" s="1"/>
  <c r="AF113" i="1"/>
  <c r="AE113" i="1"/>
  <c r="AD113" i="1"/>
  <c r="BN113" i="1" s="1"/>
  <c r="AC113" i="1"/>
  <c r="BM113" i="1" s="1"/>
  <c r="AB113" i="1"/>
  <c r="BL113" i="1" s="1"/>
  <c r="AA113" i="1"/>
  <c r="Z113" i="1"/>
  <c r="BJ113" i="1" s="1"/>
  <c r="Y113" i="1"/>
  <c r="X113" i="1"/>
  <c r="BH113" i="1" s="1"/>
  <c r="W113" i="1"/>
  <c r="AQ113" i="1" s="1"/>
  <c r="V113" i="1"/>
  <c r="U113" i="1"/>
  <c r="T113" i="1"/>
  <c r="AO113" i="1" s="1"/>
  <c r="AP112" i="1" s="1"/>
  <c r="BQ112" i="1"/>
  <c r="BO112" i="1"/>
  <c r="BM112" i="1"/>
  <c r="BJ112" i="1"/>
  <c r="BI112" i="1"/>
  <c r="BD112" i="1"/>
  <c r="AQ112" i="1"/>
  <c r="AO112" i="1"/>
  <c r="AP111" i="1" s="1"/>
  <c r="AL112" i="1"/>
  <c r="AK112" i="1"/>
  <c r="AH112" i="1"/>
  <c r="BR112" i="1" s="1"/>
  <c r="AG112" i="1"/>
  <c r="AF112" i="1"/>
  <c r="BP112" i="1" s="1"/>
  <c r="AE112" i="1"/>
  <c r="AD112" i="1"/>
  <c r="BN112" i="1" s="1"/>
  <c r="AC112" i="1"/>
  <c r="AB112" i="1"/>
  <c r="BL112" i="1" s="1"/>
  <c r="AA112" i="1"/>
  <c r="BK112" i="1" s="1"/>
  <c r="Z112" i="1"/>
  <c r="Y112" i="1"/>
  <c r="X112" i="1"/>
  <c r="BH112" i="1" s="1"/>
  <c r="W112" i="1"/>
  <c r="BG112" i="1" s="1"/>
  <c r="V112" i="1"/>
  <c r="U112" i="1"/>
  <c r="T112" i="1"/>
  <c r="BQ111" i="1"/>
  <c r="BO111" i="1"/>
  <c r="BN111" i="1"/>
  <c r="BK111" i="1"/>
  <c r="BI111" i="1"/>
  <c r="AQ111" i="1"/>
  <c r="AK111" i="1"/>
  <c r="AH111" i="1"/>
  <c r="BR111" i="1" s="1"/>
  <c r="AG111" i="1"/>
  <c r="AF111" i="1"/>
  <c r="BP111" i="1" s="1"/>
  <c r="AE111" i="1"/>
  <c r="AD111" i="1"/>
  <c r="AC111" i="1"/>
  <c r="BM111" i="1" s="1"/>
  <c r="AB111" i="1"/>
  <c r="BL111" i="1" s="1"/>
  <c r="AA111" i="1"/>
  <c r="Z111" i="1"/>
  <c r="BJ111" i="1" s="1"/>
  <c r="Y111" i="1"/>
  <c r="X111" i="1"/>
  <c r="BH111" i="1" s="1"/>
  <c r="W111" i="1"/>
  <c r="BG111" i="1" s="1"/>
  <c r="V111" i="1"/>
  <c r="U111" i="1"/>
  <c r="T111" i="1"/>
  <c r="BQ110" i="1"/>
  <c r="BO110" i="1"/>
  <c r="BM110" i="1"/>
  <c r="BJ110" i="1"/>
  <c r="BI110" i="1"/>
  <c r="BH110" i="1"/>
  <c r="BD110" i="1"/>
  <c r="AQ110" i="1"/>
  <c r="AO110" i="1"/>
  <c r="AP109" i="1" s="1"/>
  <c r="AK110" i="1"/>
  <c r="AH110" i="1"/>
  <c r="BR110" i="1" s="1"/>
  <c r="AG110" i="1"/>
  <c r="AF110" i="1"/>
  <c r="BP110" i="1" s="1"/>
  <c r="AE110" i="1"/>
  <c r="AD110" i="1"/>
  <c r="BN110" i="1" s="1"/>
  <c r="AC110" i="1"/>
  <c r="AB110" i="1"/>
  <c r="BL110" i="1" s="1"/>
  <c r="AA110" i="1"/>
  <c r="BK110" i="1" s="1"/>
  <c r="Z110" i="1"/>
  <c r="Y110" i="1"/>
  <c r="X110" i="1"/>
  <c r="W110" i="1"/>
  <c r="V110" i="1"/>
  <c r="U110" i="1"/>
  <c r="T110" i="1"/>
  <c r="AL110" i="1" s="1"/>
  <c r="BQ109" i="1"/>
  <c r="BP109" i="1"/>
  <c r="BO109" i="1"/>
  <c r="BI109" i="1"/>
  <c r="BD109" i="1"/>
  <c r="AQ109" i="1"/>
  <c r="BG109" i="1" s="1"/>
  <c r="AO109" i="1"/>
  <c r="AP108" i="1" s="1"/>
  <c r="AL109" i="1"/>
  <c r="AK109" i="1"/>
  <c r="AH109" i="1"/>
  <c r="BR109" i="1" s="1"/>
  <c r="AG109" i="1"/>
  <c r="AF109" i="1"/>
  <c r="AE109" i="1"/>
  <c r="AD109" i="1"/>
  <c r="BN109" i="1" s="1"/>
  <c r="AC109" i="1"/>
  <c r="BM109" i="1" s="1"/>
  <c r="AB109" i="1"/>
  <c r="BL109" i="1" s="1"/>
  <c r="AA109" i="1"/>
  <c r="BK109" i="1" s="1"/>
  <c r="Z109" i="1"/>
  <c r="BJ109" i="1" s="1"/>
  <c r="Y109" i="1"/>
  <c r="X109" i="1"/>
  <c r="BH109" i="1" s="1"/>
  <c r="W109" i="1"/>
  <c r="V109" i="1"/>
  <c r="U109" i="1"/>
  <c r="T109" i="1"/>
  <c r="BQ108" i="1"/>
  <c r="BP108" i="1"/>
  <c r="BO108" i="1"/>
  <c r="BM108" i="1"/>
  <c r="BI108" i="1"/>
  <c r="BH108" i="1"/>
  <c r="AQ108" i="1"/>
  <c r="AO108" i="1"/>
  <c r="AL108" i="1"/>
  <c r="AK108" i="1"/>
  <c r="AH108" i="1"/>
  <c r="BR108" i="1" s="1"/>
  <c r="AG108" i="1"/>
  <c r="AF108" i="1"/>
  <c r="AE108" i="1"/>
  <c r="AD108" i="1"/>
  <c r="BN108" i="1" s="1"/>
  <c r="AC108" i="1"/>
  <c r="AB108" i="1"/>
  <c r="BL108" i="1" s="1"/>
  <c r="AA108" i="1"/>
  <c r="BK108" i="1" s="1"/>
  <c r="Z108" i="1"/>
  <c r="BJ108" i="1" s="1"/>
  <c r="Y108" i="1"/>
  <c r="X108" i="1"/>
  <c r="W108" i="1"/>
  <c r="BG108" i="1" s="1"/>
  <c r="V108" i="1"/>
  <c r="U108" i="1"/>
  <c r="T108" i="1"/>
  <c r="BD108" i="1" s="1"/>
  <c r="BP107" i="1"/>
  <c r="BO107" i="1"/>
  <c r="BM107" i="1"/>
  <c r="BK107" i="1"/>
  <c r="BI107" i="1"/>
  <c r="BH107" i="1"/>
  <c r="BD107" i="1"/>
  <c r="AO107" i="1"/>
  <c r="AL107" i="1"/>
  <c r="AK107" i="1"/>
  <c r="AH107" i="1"/>
  <c r="BR107" i="1" s="1"/>
  <c r="AG107" i="1"/>
  <c r="BQ107" i="1" s="1"/>
  <c r="AF107" i="1"/>
  <c r="AE107" i="1"/>
  <c r="AD107" i="1"/>
  <c r="BN107" i="1" s="1"/>
  <c r="AC107" i="1"/>
  <c r="AB107" i="1"/>
  <c r="BL107" i="1" s="1"/>
  <c r="AA107" i="1"/>
  <c r="Z107" i="1"/>
  <c r="BJ107" i="1" s="1"/>
  <c r="Y107" i="1"/>
  <c r="X107" i="1"/>
  <c r="W107" i="1"/>
  <c r="AQ107" i="1" s="1"/>
  <c r="V107" i="1"/>
  <c r="U107" i="1"/>
  <c r="T107" i="1"/>
  <c r="BQ106" i="1"/>
  <c r="BO106" i="1"/>
  <c r="BN106" i="1"/>
  <c r="BJ106" i="1"/>
  <c r="BI106" i="1"/>
  <c r="BD106" i="1"/>
  <c r="AO106" i="1"/>
  <c r="AL106" i="1"/>
  <c r="AK106" i="1"/>
  <c r="AM106" i="1" s="1"/>
  <c r="BE106" i="1" s="1"/>
  <c r="AH106" i="1"/>
  <c r="BR106" i="1" s="1"/>
  <c r="AG106" i="1"/>
  <c r="AF106" i="1"/>
  <c r="BP106" i="1" s="1"/>
  <c r="AE106" i="1"/>
  <c r="AD106" i="1"/>
  <c r="AC106" i="1"/>
  <c r="BM106" i="1" s="1"/>
  <c r="AB106" i="1"/>
  <c r="BL106" i="1" s="1"/>
  <c r="AA106" i="1"/>
  <c r="BK106" i="1" s="1"/>
  <c r="Z106" i="1"/>
  <c r="Y106" i="1"/>
  <c r="X106" i="1"/>
  <c r="BH106" i="1" s="1"/>
  <c r="W106" i="1"/>
  <c r="AQ106" i="1" s="1"/>
  <c r="V106" i="1"/>
  <c r="U106" i="1"/>
  <c r="T106" i="1"/>
  <c r="BP105" i="1"/>
  <c r="BO105" i="1"/>
  <c r="BI105" i="1"/>
  <c r="AL105" i="1"/>
  <c r="AK105" i="1"/>
  <c r="AH105" i="1"/>
  <c r="BR105" i="1" s="1"/>
  <c r="AG105" i="1"/>
  <c r="BQ105" i="1" s="1"/>
  <c r="AF105" i="1"/>
  <c r="AE105" i="1"/>
  <c r="AD105" i="1"/>
  <c r="BN105" i="1" s="1"/>
  <c r="AC105" i="1"/>
  <c r="BM105" i="1" s="1"/>
  <c r="AB105" i="1"/>
  <c r="BL105" i="1" s="1"/>
  <c r="AA105" i="1"/>
  <c r="BK105" i="1" s="1"/>
  <c r="Z105" i="1"/>
  <c r="BJ105" i="1" s="1"/>
  <c r="Y105" i="1"/>
  <c r="X105" i="1"/>
  <c r="BH105" i="1" s="1"/>
  <c r="W105" i="1"/>
  <c r="AQ105" i="1" s="1"/>
  <c r="BG105" i="1" s="1"/>
  <c r="V105" i="1"/>
  <c r="U105" i="1"/>
  <c r="T105" i="1"/>
  <c r="AO105" i="1" s="1"/>
  <c r="BR104" i="1"/>
  <c r="BN104" i="1"/>
  <c r="BL104" i="1"/>
  <c r="AP104" i="1"/>
  <c r="BF104" i="1" s="1"/>
  <c r="AK104" i="1"/>
  <c r="AH104" i="1"/>
  <c r="AG104" i="1"/>
  <c r="BQ104" i="1" s="1"/>
  <c r="AF104" i="1"/>
  <c r="BP104" i="1" s="1"/>
  <c r="AE104" i="1"/>
  <c r="BO104" i="1" s="1"/>
  <c r="AD104" i="1"/>
  <c r="AC104" i="1"/>
  <c r="BM104" i="1" s="1"/>
  <c r="AB104" i="1"/>
  <c r="AA104" i="1"/>
  <c r="BK104" i="1" s="1"/>
  <c r="Z104" i="1"/>
  <c r="BJ104" i="1" s="1"/>
  <c r="Y104" i="1"/>
  <c r="BI104" i="1" s="1"/>
  <c r="X104" i="1"/>
  <c r="BH104" i="1" s="1"/>
  <c r="W104" i="1"/>
  <c r="AQ104" i="1" s="1"/>
  <c r="V104" i="1"/>
  <c r="U104" i="1"/>
  <c r="T104" i="1"/>
  <c r="BD104" i="1" s="1"/>
  <c r="BR103" i="1"/>
  <c r="BQ103" i="1"/>
  <c r="BP103" i="1"/>
  <c r="BN103" i="1"/>
  <c r="BL103" i="1"/>
  <c r="BH103" i="1"/>
  <c r="AL103" i="1"/>
  <c r="AK103" i="1"/>
  <c r="AM103" i="1" s="1"/>
  <c r="BE103" i="1" s="1"/>
  <c r="AH103" i="1"/>
  <c r="AG103" i="1"/>
  <c r="AF103" i="1"/>
  <c r="AE103" i="1"/>
  <c r="BO103" i="1" s="1"/>
  <c r="AD103" i="1"/>
  <c r="AC103" i="1"/>
  <c r="BM103" i="1" s="1"/>
  <c r="AB103" i="1"/>
  <c r="AA103" i="1"/>
  <c r="BK103" i="1" s="1"/>
  <c r="Z103" i="1"/>
  <c r="BJ103" i="1" s="1"/>
  <c r="Y103" i="1"/>
  <c r="BI103" i="1" s="1"/>
  <c r="X103" i="1"/>
  <c r="W103" i="1"/>
  <c r="AQ103" i="1" s="1"/>
  <c r="V103" i="1"/>
  <c r="U103" i="1"/>
  <c r="T103" i="1"/>
  <c r="BD103" i="1" s="1"/>
  <c r="BR102" i="1"/>
  <c r="BQ102" i="1"/>
  <c r="BP102" i="1"/>
  <c r="BM102" i="1"/>
  <c r="BL102" i="1"/>
  <c r="BH102" i="1"/>
  <c r="BG102" i="1"/>
  <c r="AM102" i="1"/>
  <c r="AL102" i="1"/>
  <c r="AK102" i="1"/>
  <c r="AH102" i="1"/>
  <c r="AG102" i="1"/>
  <c r="AF102" i="1"/>
  <c r="AE102" i="1"/>
  <c r="BO102" i="1" s="1"/>
  <c r="AD102" i="1"/>
  <c r="BN102" i="1" s="1"/>
  <c r="AC102" i="1"/>
  <c r="AB102" i="1"/>
  <c r="AA102" i="1"/>
  <c r="BK102" i="1" s="1"/>
  <c r="Z102" i="1"/>
  <c r="BJ102" i="1" s="1"/>
  <c r="Y102" i="1"/>
  <c r="BI102" i="1" s="1"/>
  <c r="X102" i="1"/>
  <c r="W102" i="1"/>
  <c r="AQ102" i="1" s="1"/>
  <c r="V102" i="1"/>
  <c r="U102" i="1"/>
  <c r="BE102" i="1" s="1"/>
  <c r="T102" i="1"/>
  <c r="BD102" i="1" s="1"/>
  <c r="BR101" i="1"/>
  <c r="BN101" i="1"/>
  <c r="BL101" i="1"/>
  <c r="AK101" i="1"/>
  <c r="AH101" i="1"/>
  <c r="AG101" i="1"/>
  <c r="BQ101" i="1" s="1"/>
  <c r="AF101" i="1"/>
  <c r="BP101" i="1" s="1"/>
  <c r="AE101" i="1"/>
  <c r="BO101" i="1" s="1"/>
  <c r="AD101" i="1"/>
  <c r="AC101" i="1"/>
  <c r="BM101" i="1" s="1"/>
  <c r="AB101" i="1"/>
  <c r="AA101" i="1"/>
  <c r="BK101" i="1" s="1"/>
  <c r="Z101" i="1"/>
  <c r="BJ101" i="1" s="1"/>
  <c r="Y101" i="1"/>
  <c r="BI101" i="1" s="1"/>
  <c r="X101" i="1"/>
  <c r="BH101" i="1" s="1"/>
  <c r="W101" i="1"/>
  <c r="AQ101" i="1" s="1"/>
  <c r="V101" i="1"/>
  <c r="U101" i="1"/>
  <c r="T101" i="1"/>
  <c r="BD101" i="1" s="1"/>
  <c r="BR100" i="1"/>
  <c r="BQ100" i="1"/>
  <c r="BP100" i="1"/>
  <c r="BN100" i="1"/>
  <c r="BL100" i="1"/>
  <c r="BH100" i="1"/>
  <c r="AL100" i="1"/>
  <c r="AK100" i="1"/>
  <c r="AM100" i="1" s="1"/>
  <c r="BE100" i="1" s="1"/>
  <c r="AH100" i="1"/>
  <c r="AG100" i="1"/>
  <c r="AF100" i="1"/>
  <c r="AE100" i="1"/>
  <c r="BO100" i="1" s="1"/>
  <c r="AD100" i="1"/>
  <c r="AC100" i="1"/>
  <c r="BM100" i="1" s="1"/>
  <c r="AB100" i="1"/>
  <c r="AA100" i="1"/>
  <c r="BK100" i="1" s="1"/>
  <c r="Z100" i="1"/>
  <c r="BJ100" i="1" s="1"/>
  <c r="Y100" i="1"/>
  <c r="BI100" i="1" s="1"/>
  <c r="X100" i="1"/>
  <c r="W100" i="1"/>
  <c r="V100" i="1"/>
  <c r="U100" i="1"/>
  <c r="T100" i="1"/>
  <c r="BD100" i="1" s="1"/>
  <c r="BR99" i="1"/>
  <c r="BQ99" i="1"/>
  <c r="BP99" i="1"/>
  <c r="BM99" i="1"/>
  <c r="BL99" i="1"/>
  <c r="BH99" i="1"/>
  <c r="BG99" i="1"/>
  <c r="AM99" i="1"/>
  <c r="AL99" i="1"/>
  <c r="AK99" i="1"/>
  <c r="AH99" i="1"/>
  <c r="AG99" i="1"/>
  <c r="AF99" i="1"/>
  <c r="AE99" i="1"/>
  <c r="BO99" i="1" s="1"/>
  <c r="AD99" i="1"/>
  <c r="BN99" i="1" s="1"/>
  <c r="AC99" i="1"/>
  <c r="AB99" i="1"/>
  <c r="AA99" i="1"/>
  <c r="BK99" i="1" s="1"/>
  <c r="Z99" i="1"/>
  <c r="BJ99" i="1" s="1"/>
  <c r="Y99" i="1"/>
  <c r="BI99" i="1" s="1"/>
  <c r="X99" i="1"/>
  <c r="W99" i="1"/>
  <c r="AQ99" i="1" s="1"/>
  <c r="V99" i="1"/>
  <c r="U99" i="1"/>
  <c r="BE99" i="1" s="1"/>
  <c r="T99" i="1"/>
  <c r="BD99" i="1" s="1"/>
  <c r="BR98" i="1"/>
  <c r="BN98" i="1"/>
  <c r="BL98" i="1"/>
  <c r="AK98" i="1"/>
  <c r="AH98" i="1"/>
  <c r="AG98" i="1"/>
  <c r="BQ98" i="1" s="1"/>
  <c r="AF98" i="1"/>
  <c r="BP98" i="1" s="1"/>
  <c r="AE98" i="1"/>
  <c r="BO98" i="1" s="1"/>
  <c r="AD98" i="1"/>
  <c r="AC98" i="1"/>
  <c r="BM98" i="1" s="1"/>
  <c r="AB98" i="1"/>
  <c r="AA98" i="1"/>
  <c r="BK98" i="1" s="1"/>
  <c r="Z98" i="1"/>
  <c r="BJ98" i="1" s="1"/>
  <c r="Y98" i="1"/>
  <c r="BI98" i="1" s="1"/>
  <c r="X98" i="1"/>
  <c r="BH98" i="1" s="1"/>
  <c r="W98" i="1"/>
  <c r="AQ98" i="1" s="1"/>
  <c r="V98" i="1"/>
  <c r="U98" i="1"/>
  <c r="T98" i="1"/>
  <c r="BD98" i="1" s="1"/>
  <c r="BR97" i="1"/>
  <c r="BQ97" i="1"/>
  <c r="BP97" i="1"/>
  <c r="BN97" i="1"/>
  <c r="BL97" i="1"/>
  <c r="BH97" i="1"/>
  <c r="AL97" i="1"/>
  <c r="AK97" i="1"/>
  <c r="AM97" i="1" s="1"/>
  <c r="BE97" i="1" s="1"/>
  <c r="AH97" i="1"/>
  <c r="AG97" i="1"/>
  <c r="AF97" i="1"/>
  <c r="AE97" i="1"/>
  <c r="BO97" i="1" s="1"/>
  <c r="AD97" i="1"/>
  <c r="AC97" i="1"/>
  <c r="BM97" i="1" s="1"/>
  <c r="AB97" i="1"/>
  <c r="AA97" i="1"/>
  <c r="BK97" i="1" s="1"/>
  <c r="Z97" i="1"/>
  <c r="BJ97" i="1" s="1"/>
  <c r="Y97" i="1"/>
  <c r="BI97" i="1" s="1"/>
  <c r="X97" i="1"/>
  <c r="W97" i="1"/>
  <c r="V97" i="1"/>
  <c r="U97" i="1"/>
  <c r="T97" i="1"/>
  <c r="BD97" i="1" s="1"/>
  <c r="BR96" i="1"/>
  <c r="BQ96" i="1"/>
  <c r="BP96" i="1"/>
  <c r="BM96" i="1"/>
  <c r="BL96" i="1"/>
  <c r="BG96" i="1"/>
  <c r="AL96" i="1"/>
  <c r="AM96" i="1" s="1"/>
  <c r="AK96" i="1"/>
  <c r="AH96" i="1"/>
  <c r="AG96" i="1"/>
  <c r="AF96" i="1"/>
  <c r="AE96" i="1"/>
  <c r="BO96" i="1" s="1"/>
  <c r="AD96" i="1"/>
  <c r="BN96" i="1" s="1"/>
  <c r="AC96" i="1"/>
  <c r="AB96" i="1"/>
  <c r="AA96" i="1"/>
  <c r="BK96" i="1" s="1"/>
  <c r="Z96" i="1"/>
  <c r="BJ96" i="1" s="1"/>
  <c r="Y96" i="1"/>
  <c r="BI96" i="1" s="1"/>
  <c r="X96" i="1"/>
  <c r="BH96" i="1" s="1"/>
  <c r="W96" i="1"/>
  <c r="AQ96" i="1" s="1"/>
  <c r="V96" i="1"/>
  <c r="U96" i="1"/>
  <c r="T96" i="1"/>
  <c r="BD96" i="1" s="1"/>
  <c r="BR95" i="1"/>
  <c r="BN95" i="1"/>
  <c r="BL95" i="1"/>
  <c r="AK95" i="1"/>
  <c r="AH95" i="1"/>
  <c r="AG95" i="1"/>
  <c r="BQ95" i="1" s="1"/>
  <c r="AF95" i="1"/>
  <c r="BP95" i="1" s="1"/>
  <c r="AE95" i="1"/>
  <c r="BO95" i="1" s="1"/>
  <c r="AD95" i="1"/>
  <c r="AC95" i="1"/>
  <c r="BM95" i="1" s="1"/>
  <c r="AB95" i="1"/>
  <c r="AA95" i="1"/>
  <c r="BK95" i="1" s="1"/>
  <c r="Z95" i="1"/>
  <c r="BJ95" i="1" s="1"/>
  <c r="Y95" i="1"/>
  <c r="BI95" i="1" s="1"/>
  <c r="X95" i="1"/>
  <c r="BH95" i="1" s="1"/>
  <c r="W95" i="1"/>
  <c r="V95" i="1"/>
  <c r="U95" i="1"/>
  <c r="T95" i="1"/>
  <c r="AO95" i="1" s="1"/>
  <c r="AP94" i="1" s="1"/>
  <c r="BF94" i="1" s="1"/>
  <c r="BR94" i="1"/>
  <c r="BQ94" i="1"/>
  <c r="BP94" i="1"/>
  <c r="BN94" i="1"/>
  <c r="BL94" i="1"/>
  <c r="BH94" i="1"/>
  <c r="AL94" i="1"/>
  <c r="AK94" i="1"/>
  <c r="AM94" i="1" s="1"/>
  <c r="BE94" i="1" s="1"/>
  <c r="AH94" i="1"/>
  <c r="AG94" i="1"/>
  <c r="AF94" i="1"/>
  <c r="AE94" i="1"/>
  <c r="BO94" i="1" s="1"/>
  <c r="AD94" i="1"/>
  <c r="AC94" i="1"/>
  <c r="BM94" i="1" s="1"/>
  <c r="AB94" i="1"/>
  <c r="AA94" i="1"/>
  <c r="BK94" i="1" s="1"/>
  <c r="Z94" i="1"/>
  <c r="BJ94" i="1" s="1"/>
  <c r="Y94" i="1"/>
  <c r="BI94" i="1" s="1"/>
  <c r="X94" i="1"/>
  <c r="W94" i="1"/>
  <c r="V94" i="1"/>
  <c r="U94" i="1"/>
  <c r="T94" i="1"/>
  <c r="BD94" i="1" s="1"/>
  <c r="BR93" i="1"/>
  <c r="BQ93" i="1"/>
  <c r="BP93" i="1"/>
  <c r="BM93" i="1"/>
  <c r="BL93" i="1"/>
  <c r="BG93" i="1"/>
  <c r="AL93" i="1"/>
  <c r="AM93" i="1" s="1"/>
  <c r="AK93" i="1"/>
  <c r="AH93" i="1"/>
  <c r="AG93" i="1"/>
  <c r="AF93" i="1"/>
  <c r="AE93" i="1"/>
  <c r="BO93" i="1" s="1"/>
  <c r="AD93" i="1"/>
  <c r="BN93" i="1" s="1"/>
  <c r="AC93" i="1"/>
  <c r="AB93" i="1"/>
  <c r="AA93" i="1"/>
  <c r="BK93" i="1" s="1"/>
  <c r="Z93" i="1"/>
  <c r="BJ93" i="1" s="1"/>
  <c r="Y93" i="1"/>
  <c r="BI93" i="1" s="1"/>
  <c r="X93" i="1"/>
  <c r="BH93" i="1" s="1"/>
  <c r="W93" i="1"/>
  <c r="AQ93" i="1" s="1"/>
  <c r="V93" i="1"/>
  <c r="U93" i="1"/>
  <c r="T93" i="1"/>
  <c r="BD93" i="1" s="1"/>
  <c r="BR92" i="1"/>
  <c r="BN92" i="1"/>
  <c r="BL92" i="1"/>
  <c r="AK92" i="1"/>
  <c r="AH92" i="1"/>
  <c r="AG92" i="1"/>
  <c r="BQ92" i="1" s="1"/>
  <c r="AF92" i="1"/>
  <c r="BP92" i="1" s="1"/>
  <c r="AE92" i="1"/>
  <c r="BO92" i="1" s="1"/>
  <c r="AD92" i="1"/>
  <c r="AC92" i="1"/>
  <c r="BM92" i="1" s="1"/>
  <c r="AB92" i="1"/>
  <c r="AA92" i="1"/>
  <c r="BK92" i="1" s="1"/>
  <c r="Z92" i="1"/>
  <c r="BJ92" i="1" s="1"/>
  <c r="Y92" i="1"/>
  <c r="BI92" i="1" s="1"/>
  <c r="X92" i="1"/>
  <c r="BH92" i="1" s="1"/>
  <c r="W92" i="1"/>
  <c r="V92" i="1"/>
  <c r="U92" i="1"/>
  <c r="T92" i="1"/>
  <c r="AO92" i="1" s="1"/>
  <c r="AP91" i="1" s="1"/>
  <c r="BF91" i="1" s="1"/>
  <c r="BR91" i="1"/>
  <c r="BQ91" i="1"/>
  <c r="BP91" i="1"/>
  <c r="BN91" i="1"/>
  <c r="BL91" i="1"/>
  <c r="BH91" i="1"/>
  <c r="AL91" i="1"/>
  <c r="AK91" i="1"/>
  <c r="AM91" i="1" s="1"/>
  <c r="BE91" i="1" s="1"/>
  <c r="AH91" i="1"/>
  <c r="AG91" i="1"/>
  <c r="AF91" i="1"/>
  <c r="AE91" i="1"/>
  <c r="BO91" i="1" s="1"/>
  <c r="AD91" i="1"/>
  <c r="AC91" i="1"/>
  <c r="BM91" i="1" s="1"/>
  <c r="AB91" i="1"/>
  <c r="AA91" i="1"/>
  <c r="BK91" i="1" s="1"/>
  <c r="Z91" i="1"/>
  <c r="BJ91" i="1" s="1"/>
  <c r="Y91" i="1"/>
  <c r="BI91" i="1" s="1"/>
  <c r="X91" i="1"/>
  <c r="W91" i="1"/>
  <c r="V91" i="1"/>
  <c r="U91" i="1"/>
  <c r="T91" i="1"/>
  <c r="BD91" i="1" s="1"/>
  <c r="BR90" i="1"/>
  <c r="BQ90" i="1"/>
  <c r="BP90" i="1"/>
  <c r="BM90" i="1"/>
  <c r="BL90" i="1"/>
  <c r="BH90" i="1"/>
  <c r="BG90" i="1"/>
  <c r="AL90" i="1"/>
  <c r="AM90" i="1" s="1"/>
  <c r="AK90" i="1"/>
  <c r="AH90" i="1"/>
  <c r="AG90" i="1"/>
  <c r="AF90" i="1"/>
  <c r="AE90" i="1"/>
  <c r="BO90" i="1" s="1"/>
  <c r="AD90" i="1"/>
  <c r="BN90" i="1" s="1"/>
  <c r="AC90" i="1"/>
  <c r="AB90" i="1"/>
  <c r="AA90" i="1"/>
  <c r="BK90" i="1" s="1"/>
  <c r="Z90" i="1"/>
  <c r="BJ90" i="1" s="1"/>
  <c r="Y90" i="1"/>
  <c r="BI90" i="1" s="1"/>
  <c r="X90" i="1"/>
  <c r="W90" i="1"/>
  <c r="AQ90" i="1" s="1"/>
  <c r="V90" i="1"/>
  <c r="U90" i="1"/>
  <c r="T90" i="1"/>
  <c r="BD90" i="1" s="1"/>
  <c r="BR89" i="1"/>
  <c r="BN89" i="1"/>
  <c r="BL89" i="1"/>
  <c r="AK89" i="1"/>
  <c r="AH89" i="1"/>
  <c r="AG89" i="1"/>
  <c r="BQ89" i="1" s="1"/>
  <c r="AF89" i="1"/>
  <c r="BP89" i="1" s="1"/>
  <c r="AE89" i="1"/>
  <c r="BO89" i="1" s="1"/>
  <c r="AD89" i="1"/>
  <c r="AC89" i="1"/>
  <c r="BM89" i="1" s="1"/>
  <c r="AB89" i="1"/>
  <c r="AA89" i="1"/>
  <c r="BK89" i="1" s="1"/>
  <c r="Z89" i="1"/>
  <c r="BJ89" i="1" s="1"/>
  <c r="Y89" i="1"/>
  <c r="BI89" i="1" s="1"/>
  <c r="X89" i="1"/>
  <c r="BH89" i="1" s="1"/>
  <c r="W89" i="1"/>
  <c r="V89" i="1"/>
  <c r="U89" i="1"/>
  <c r="T89" i="1"/>
  <c r="AO89" i="1" s="1"/>
  <c r="AP88" i="1" s="1"/>
  <c r="BF88" i="1" s="1"/>
  <c r="BR88" i="1"/>
  <c r="BQ88" i="1"/>
  <c r="BP88" i="1"/>
  <c r="BM88" i="1"/>
  <c r="BL88" i="1"/>
  <c r="BH88" i="1"/>
  <c r="BG88" i="1"/>
  <c r="AM88" i="1"/>
  <c r="BE88" i="1" s="1"/>
  <c r="AL88" i="1"/>
  <c r="AK88" i="1"/>
  <c r="AH88" i="1"/>
  <c r="AG88" i="1"/>
  <c r="AF88" i="1"/>
  <c r="AE88" i="1"/>
  <c r="BO88" i="1" s="1"/>
  <c r="AD88" i="1"/>
  <c r="BN88" i="1" s="1"/>
  <c r="AC88" i="1"/>
  <c r="AB88" i="1"/>
  <c r="AA88" i="1"/>
  <c r="BK88" i="1" s="1"/>
  <c r="Z88" i="1"/>
  <c r="BJ88" i="1" s="1"/>
  <c r="Y88" i="1"/>
  <c r="BI88" i="1" s="1"/>
  <c r="X88" i="1"/>
  <c r="W88" i="1"/>
  <c r="AQ88" i="1" s="1"/>
  <c r="V88" i="1"/>
  <c r="U88" i="1"/>
  <c r="T88" i="1"/>
  <c r="BD88" i="1" s="1"/>
  <c r="BR87" i="1"/>
  <c r="BQ87" i="1"/>
  <c r="BM87" i="1"/>
  <c r="BL87" i="1"/>
  <c r="BH87" i="1"/>
  <c r="BG87" i="1"/>
  <c r="AK87" i="1"/>
  <c r="AH87" i="1"/>
  <c r="AG87" i="1"/>
  <c r="AF87" i="1"/>
  <c r="BP87" i="1" s="1"/>
  <c r="AE87" i="1"/>
  <c r="BO87" i="1" s="1"/>
  <c r="AD87" i="1"/>
  <c r="BN87" i="1" s="1"/>
  <c r="AC87" i="1"/>
  <c r="AB87" i="1"/>
  <c r="AA87" i="1"/>
  <c r="BK87" i="1" s="1"/>
  <c r="Z87" i="1"/>
  <c r="BJ87" i="1" s="1"/>
  <c r="Y87" i="1"/>
  <c r="BI87" i="1" s="1"/>
  <c r="X87" i="1"/>
  <c r="W87" i="1"/>
  <c r="AQ87" i="1" s="1"/>
  <c r="V87" i="1"/>
  <c r="U87" i="1"/>
  <c r="T87" i="1"/>
  <c r="BD87" i="1" s="1"/>
  <c r="BR86" i="1"/>
  <c r="BN86" i="1"/>
  <c r="BM86" i="1"/>
  <c r="BL86" i="1"/>
  <c r="BJ86" i="1"/>
  <c r="AO86" i="1"/>
  <c r="AP85" i="1" s="1"/>
  <c r="AK86" i="1"/>
  <c r="AH86" i="1"/>
  <c r="AG86" i="1"/>
  <c r="BQ86" i="1" s="1"/>
  <c r="AF86" i="1"/>
  <c r="BP86" i="1" s="1"/>
  <c r="AE86" i="1"/>
  <c r="BO86" i="1" s="1"/>
  <c r="AD86" i="1"/>
  <c r="AC86" i="1"/>
  <c r="AB86" i="1"/>
  <c r="AA86" i="1"/>
  <c r="BK86" i="1" s="1"/>
  <c r="Z86" i="1"/>
  <c r="Y86" i="1"/>
  <c r="BI86" i="1" s="1"/>
  <c r="X86" i="1"/>
  <c r="BH86" i="1" s="1"/>
  <c r="W86" i="1"/>
  <c r="V86" i="1"/>
  <c r="U86" i="1"/>
  <c r="T86" i="1"/>
  <c r="BR85" i="1"/>
  <c r="BQ85" i="1"/>
  <c r="BP85" i="1"/>
  <c r="BL85" i="1"/>
  <c r="BF85" i="1"/>
  <c r="AL85" i="1"/>
  <c r="AK85" i="1"/>
  <c r="AM85" i="1" s="1"/>
  <c r="BE85" i="1" s="1"/>
  <c r="AH85" i="1"/>
  <c r="AG85" i="1"/>
  <c r="AF85" i="1"/>
  <c r="AE85" i="1"/>
  <c r="BO85" i="1" s="1"/>
  <c r="AD85" i="1"/>
  <c r="BN85" i="1" s="1"/>
  <c r="AC85" i="1"/>
  <c r="BM85" i="1" s="1"/>
  <c r="AB85" i="1"/>
  <c r="AA85" i="1"/>
  <c r="BK85" i="1" s="1"/>
  <c r="Z85" i="1"/>
  <c r="BJ85" i="1" s="1"/>
  <c r="Y85" i="1"/>
  <c r="BI85" i="1" s="1"/>
  <c r="X85" i="1"/>
  <c r="BH85" i="1" s="1"/>
  <c r="W85" i="1"/>
  <c r="AQ85" i="1" s="1"/>
  <c r="V85" i="1"/>
  <c r="U85" i="1"/>
  <c r="T85" i="1"/>
  <c r="BD85" i="1" s="1"/>
  <c r="BR84" i="1"/>
  <c r="BQ84" i="1"/>
  <c r="BP84" i="1"/>
  <c r="BM84" i="1"/>
  <c r="BL84" i="1"/>
  <c r="BJ84" i="1"/>
  <c r="BG84" i="1"/>
  <c r="AM84" i="1"/>
  <c r="AL84" i="1"/>
  <c r="AK84" i="1"/>
  <c r="AH84" i="1"/>
  <c r="AG84" i="1"/>
  <c r="AF84" i="1"/>
  <c r="AE84" i="1"/>
  <c r="BO84" i="1" s="1"/>
  <c r="AD84" i="1"/>
  <c r="BN84" i="1" s="1"/>
  <c r="AC84" i="1"/>
  <c r="AB84" i="1"/>
  <c r="AA84" i="1"/>
  <c r="BK84" i="1" s="1"/>
  <c r="Z84" i="1"/>
  <c r="Y84" i="1"/>
  <c r="BI84" i="1" s="1"/>
  <c r="X84" i="1"/>
  <c r="BH84" i="1" s="1"/>
  <c r="W84" i="1"/>
  <c r="AQ84" i="1" s="1"/>
  <c r="V84" i="1"/>
  <c r="U84" i="1"/>
  <c r="T84" i="1"/>
  <c r="BD84" i="1" s="1"/>
  <c r="BR83" i="1"/>
  <c r="BN83" i="1"/>
  <c r="BL83" i="1"/>
  <c r="AK83" i="1"/>
  <c r="AH83" i="1"/>
  <c r="AG83" i="1"/>
  <c r="BQ83" i="1" s="1"/>
  <c r="AF83" i="1"/>
  <c r="BP83" i="1" s="1"/>
  <c r="AE83" i="1"/>
  <c r="BO83" i="1" s="1"/>
  <c r="AD83" i="1"/>
  <c r="AC83" i="1"/>
  <c r="BM83" i="1" s="1"/>
  <c r="AB83" i="1"/>
  <c r="AA83" i="1"/>
  <c r="BK83" i="1" s="1"/>
  <c r="Z83" i="1"/>
  <c r="BJ83" i="1" s="1"/>
  <c r="Y83" i="1"/>
  <c r="BI83" i="1" s="1"/>
  <c r="X83" i="1"/>
  <c r="BH83" i="1" s="1"/>
  <c r="W83" i="1"/>
  <c r="V83" i="1"/>
  <c r="U83" i="1"/>
  <c r="T83" i="1"/>
  <c r="AO83" i="1" s="1"/>
  <c r="AP82" i="1" s="1"/>
  <c r="BF82" i="1" s="1"/>
  <c r="BR82" i="1"/>
  <c r="BQ82" i="1"/>
  <c r="BP82" i="1"/>
  <c r="BN82" i="1"/>
  <c r="BL82" i="1"/>
  <c r="BH82" i="1"/>
  <c r="AL82" i="1"/>
  <c r="AK82" i="1"/>
  <c r="AM82" i="1" s="1"/>
  <c r="BE82" i="1" s="1"/>
  <c r="AH82" i="1"/>
  <c r="AG82" i="1"/>
  <c r="AF82" i="1"/>
  <c r="AE82" i="1"/>
  <c r="BO82" i="1" s="1"/>
  <c r="AD82" i="1"/>
  <c r="AC82" i="1"/>
  <c r="BM82" i="1" s="1"/>
  <c r="AB82" i="1"/>
  <c r="AA82" i="1"/>
  <c r="BK82" i="1" s="1"/>
  <c r="Z82" i="1"/>
  <c r="BJ82" i="1" s="1"/>
  <c r="Y82" i="1"/>
  <c r="BI82" i="1" s="1"/>
  <c r="X82" i="1"/>
  <c r="W82" i="1"/>
  <c r="AQ82" i="1" s="1"/>
  <c r="V82" i="1"/>
  <c r="U82" i="1"/>
  <c r="T82" i="1"/>
  <c r="BD82" i="1" s="1"/>
  <c r="BR81" i="1"/>
  <c r="BN81" i="1"/>
  <c r="BL81" i="1"/>
  <c r="BK81" i="1"/>
  <c r="BD81" i="1"/>
  <c r="AM81" i="1"/>
  <c r="BE81" i="1" s="1"/>
  <c r="AL81" i="1"/>
  <c r="AK81" i="1"/>
  <c r="AH81" i="1"/>
  <c r="AG81" i="1"/>
  <c r="BQ81" i="1" s="1"/>
  <c r="AF81" i="1"/>
  <c r="BP81" i="1" s="1"/>
  <c r="AE81" i="1"/>
  <c r="BO81" i="1" s="1"/>
  <c r="AD81" i="1"/>
  <c r="AC81" i="1"/>
  <c r="BM81" i="1" s="1"/>
  <c r="AB81" i="1"/>
  <c r="AA81" i="1"/>
  <c r="Z81" i="1"/>
  <c r="BJ81" i="1" s="1"/>
  <c r="Y81" i="1"/>
  <c r="BI81" i="1" s="1"/>
  <c r="X81" i="1"/>
  <c r="BH81" i="1" s="1"/>
  <c r="W81" i="1"/>
  <c r="AQ81" i="1" s="1"/>
  <c r="V81" i="1"/>
  <c r="U81" i="1"/>
  <c r="T81" i="1"/>
  <c r="AO81" i="1" s="1"/>
  <c r="AP80" i="1" s="1"/>
  <c r="BR80" i="1"/>
  <c r="BN80" i="1"/>
  <c r="BL80" i="1"/>
  <c r="BK80" i="1"/>
  <c r="BF80" i="1"/>
  <c r="BD80" i="1"/>
  <c r="AL80" i="1"/>
  <c r="AK80" i="1"/>
  <c r="AM80" i="1" s="1"/>
  <c r="BE80" i="1" s="1"/>
  <c r="AH80" i="1"/>
  <c r="AG80" i="1"/>
  <c r="BQ80" i="1" s="1"/>
  <c r="AF80" i="1"/>
  <c r="BP80" i="1" s="1"/>
  <c r="AE80" i="1"/>
  <c r="BO80" i="1" s="1"/>
  <c r="AD80" i="1"/>
  <c r="AC80" i="1"/>
  <c r="BM80" i="1" s="1"/>
  <c r="AB80" i="1"/>
  <c r="AA80" i="1"/>
  <c r="Z80" i="1"/>
  <c r="BJ80" i="1" s="1"/>
  <c r="Y80" i="1"/>
  <c r="BI80" i="1" s="1"/>
  <c r="X80" i="1"/>
  <c r="BH80" i="1" s="1"/>
  <c r="W80" i="1"/>
  <c r="AQ80" i="1" s="1"/>
  <c r="V80" i="1"/>
  <c r="U80" i="1"/>
  <c r="T80" i="1"/>
  <c r="AO80" i="1" s="1"/>
  <c r="AP79" i="1" s="1"/>
  <c r="BR79" i="1"/>
  <c r="BN79" i="1"/>
  <c r="BL79" i="1"/>
  <c r="BK79" i="1"/>
  <c r="BF79" i="1"/>
  <c r="BD79" i="1"/>
  <c r="AL79" i="1"/>
  <c r="AK79" i="1"/>
  <c r="AM79" i="1" s="1"/>
  <c r="BE79" i="1" s="1"/>
  <c r="AH79" i="1"/>
  <c r="AG79" i="1"/>
  <c r="BQ79" i="1" s="1"/>
  <c r="AF79" i="1"/>
  <c r="BP79" i="1" s="1"/>
  <c r="AE79" i="1"/>
  <c r="BO79" i="1" s="1"/>
  <c r="AD79" i="1"/>
  <c r="AC79" i="1"/>
  <c r="BM79" i="1" s="1"/>
  <c r="AB79" i="1"/>
  <c r="AA79" i="1"/>
  <c r="Z79" i="1"/>
  <c r="BJ79" i="1" s="1"/>
  <c r="Y79" i="1"/>
  <c r="BI79" i="1" s="1"/>
  <c r="X79" i="1"/>
  <c r="BH79" i="1" s="1"/>
  <c r="W79" i="1"/>
  <c r="AQ79" i="1" s="1"/>
  <c r="V79" i="1"/>
  <c r="U79" i="1"/>
  <c r="T79" i="1"/>
  <c r="AO79" i="1" s="1"/>
  <c r="AP78" i="1" s="1"/>
  <c r="BR78" i="1"/>
  <c r="BN78" i="1"/>
  <c r="BL78" i="1"/>
  <c r="BK78" i="1"/>
  <c r="BF78" i="1"/>
  <c r="BD78" i="1"/>
  <c r="AM78" i="1"/>
  <c r="BE78" i="1" s="1"/>
  <c r="AL78" i="1"/>
  <c r="AK78" i="1"/>
  <c r="AH78" i="1"/>
  <c r="AG78" i="1"/>
  <c r="BQ78" i="1" s="1"/>
  <c r="AF78" i="1"/>
  <c r="BP78" i="1" s="1"/>
  <c r="AE78" i="1"/>
  <c r="BO78" i="1" s="1"/>
  <c r="AD78" i="1"/>
  <c r="AC78" i="1"/>
  <c r="BM78" i="1" s="1"/>
  <c r="AB78" i="1"/>
  <c r="AA78" i="1"/>
  <c r="Z78" i="1"/>
  <c r="BJ78" i="1" s="1"/>
  <c r="Y78" i="1"/>
  <c r="BI78" i="1" s="1"/>
  <c r="X78" i="1"/>
  <c r="BH78" i="1" s="1"/>
  <c r="W78" i="1"/>
  <c r="AQ78" i="1" s="1"/>
  <c r="V78" i="1"/>
  <c r="U78" i="1"/>
  <c r="T78" i="1"/>
  <c r="AO78" i="1" s="1"/>
  <c r="AP77" i="1" s="1"/>
  <c r="BR77" i="1"/>
  <c r="BN77" i="1"/>
  <c r="BL77" i="1"/>
  <c r="BK77" i="1"/>
  <c r="BF77" i="1"/>
  <c r="BD77" i="1"/>
  <c r="AL77" i="1"/>
  <c r="AK77" i="1"/>
  <c r="AM77" i="1" s="1"/>
  <c r="BE77" i="1" s="1"/>
  <c r="AH77" i="1"/>
  <c r="AG77" i="1"/>
  <c r="BQ77" i="1" s="1"/>
  <c r="AF77" i="1"/>
  <c r="BP77" i="1" s="1"/>
  <c r="AE77" i="1"/>
  <c r="BO77" i="1" s="1"/>
  <c r="AD77" i="1"/>
  <c r="AC77" i="1"/>
  <c r="BM77" i="1" s="1"/>
  <c r="AB77" i="1"/>
  <c r="AA77" i="1"/>
  <c r="Z77" i="1"/>
  <c r="BJ77" i="1" s="1"/>
  <c r="Y77" i="1"/>
  <c r="BI77" i="1" s="1"/>
  <c r="X77" i="1"/>
  <c r="BH77" i="1" s="1"/>
  <c r="W77" i="1"/>
  <c r="AQ77" i="1" s="1"/>
  <c r="V77" i="1"/>
  <c r="U77" i="1"/>
  <c r="T77" i="1"/>
  <c r="AO77" i="1" s="1"/>
  <c r="AP76" i="1" s="1"/>
  <c r="BR76" i="1"/>
  <c r="BN76" i="1"/>
  <c r="BL76" i="1"/>
  <c r="BK76" i="1"/>
  <c r="BF76" i="1"/>
  <c r="BD76" i="1"/>
  <c r="AL76" i="1"/>
  <c r="AK76" i="1"/>
  <c r="AM76" i="1" s="1"/>
  <c r="BE76" i="1" s="1"/>
  <c r="AH76" i="1"/>
  <c r="AG76" i="1"/>
  <c r="BQ76" i="1" s="1"/>
  <c r="AF76" i="1"/>
  <c r="BP76" i="1" s="1"/>
  <c r="AE76" i="1"/>
  <c r="BO76" i="1" s="1"/>
  <c r="AD76" i="1"/>
  <c r="AC76" i="1"/>
  <c r="BM76" i="1" s="1"/>
  <c r="AB76" i="1"/>
  <c r="AA76" i="1"/>
  <c r="Z76" i="1"/>
  <c r="BJ76" i="1" s="1"/>
  <c r="Y76" i="1"/>
  <c r="BI76" i="1" s="1"/>
  <c r="X76" i="1"/>
  <c r="BH76" i="1" s="1"/>
  <c r="W76" i="1"/>
  <c r="AQ76" i="1" s="1"/>
  <c r="V76" i="1"/>
  <c r="U76" i="1"/>
  <c r="T76" i="1"/>
  <c r="AO76" i="1" s="1"/>
  <c r="AP75" i="1" s="1"/>
  <c r="BR75" i="1"/>
  <c r="BN75" i="1"/>
  <c r="BL75" i="1"/>
  <c r="BK75" i="1"/>
  <c r="BF75" i="1"/>
  <c r="BD75" i="1"/>
  <c r="AM75" i="1"/>
  <c r="BE75" i="1" s="1"/>
  <c r="AL75" i="1"/>
  <c r="AK75" i="1"/>
  <c r="AH75" i="1"/>
  <c r="AG75" i="1"/>
  <c r="BQ75" i="1" s="1"/>
  <c r="AF75" i="1"/>
  <c r="BP75" i="1" s="1"/>
  <c r="AE75" i="1"/>
  <c r="BO75" i="1" s="1"/>
  <c r="AD75" i="1"/>
  <c r="AC75" i="1"/>
  <c r="BM75" i="1" s="1"/>
  <c r="AB75" i="1"/>
  <c r="AA75" i="1"/>
  <c r="Z75" i="1"/>
  <c r="BJ75" i="1" s="1"/>
  <c r="Y75" i="1"/>
  <c r="BI75" i="1" s="1"/>
  <c r="X75" i="1"/>
  <c r="BH75" i="1" s="1"/>
  <c r="W75" i="1"/>
  <c r="AQ75" i="1" s="1"/>
  <c r="V75" i="1"/>
  <c r="U75" i="1"/>
  <c r="T75" i="1"/>
  <c r="AO75" i="1" s="1"/>
  <c r="AP74" i="1" s="1"/>
  <c r="BR74" i="1"/>
  <c r="BN74" i="1"/>
  <c r="BL74" i="1"/>
  <c r="BK74" i="1"/>
  <c r="BF74" i="1"/>
  <c r="BD74" i="1"/>
  <c r="AL74" i="1"/>
  <c r="AK74" i="1"/>
  <c r="AM74" i="1" s="1"/>
  <c r="BE74" i="1" s="1"/>
  <c r="AH74" i="1"/>
  <c r="AG74" i="1"/>
  <c r="BQ74" i="1" s="1"/>
  <c r="AF74" i="1"/>
  <c r="BP74" i="1" s="1"/>
  <c r="AE74" i="1"/>
  <c r="BO74" i="1" s="1"/>
  <c r="AD74" i="1"/>
  <c r="AC74" i="1"/>
  <c r="BM74" i="1" s="1"/>
  <c r="AB74" i="1"/>
  <c r="AA74" i="1"/>
  <c r="Z74" i="1"/>
  <c r="BJ74" i="1" s="1"/>
  <c r="Y74" i="1"/>
  <c r="BI74" i="1" s="1"/>
  <c r="X74" i="1"/>
  <c r="BH74" i="1" s="1"/>
  <c r="W74" i="1"/>
  <c r="AQ74" i="1" s="1"/>
  <c r="V74" i="1"/>
  <c r="U74" i="1"/>
  <c r="T74" i="1"/>
  <c r="AO74" i="1" s="1"/>
  <c r="AP73" i="1" s="1"/>
  <c r="BR73" i="1"/>
  <c r="BN73" i="1"/>
  <c r="BL73" i="1"/>
  <c r="BK73" i="1"/>
  <c r="BF73" i="1"/>
  <c r="BD73" i="1"/>
  <c r="AL73" i="1"/>
  <c r="AK73" i="1"/>
  <c r="AM73" i="1" s="1"/>
  <c r="BE73" i="1" s="1"/>
  <c r="AH73" i="1"/>
  <c r="AG73" i="1"/>
  <c r="BQ73" i="1" s="1"/>
  <c r="AF73" i="1"/>
  <c r="BP73" i="1" s="1"/>
  <c r="AE73" i="1"/>
  <c r="BO73" i="1" s="1"/>
  <c r="AD73" i="1"/>
  <c r="AC73" i="1"/>
  <c r="BM73" i="1" s="1"/>
  <c r="AB73" i="1"/>
  <c r="AA73" i="1"/>
  <c r="Z73" i="1"/>
  <c r="BJ73" i="1" s="1"/>
  <c r="Y73" i="1"/>
  <c r="BI73" i="1" s="1"/>
  <c r="X73" i="1"/>
  <c r="BH73" i="1" s="1"/>
  <c r="W73" i="1"/>
  <c r="AQ73" i="1" s="1"/>
  <c r="V73" i="1"/>
  <c r="U73" i="1"/>
  <c r="T73" i="1"/>
  <c r="AO73" i="1" s="1"/>
  <c r="AP72" i="1" s="1"/>
  <c r="BR72" i="1"/>
  <c r="BN72" i="1"/>
  <c r="BL72" i="1"/>
  <c r="BK72" i="1"/>
  <c r="BF72" i="1"/>
  <c r="BD72" i="1"/>
  <c r="AM72" i="1"/>
  <c r="BE72" i="1" s="1"/>
  <c r="AL72" i="1"/>
  <c r="AK72" i="1"/>
  <c r="AH72" i="1"/>
  <c r="AG72" i="1"/>
  <c r="BQ72" i="1" s="1"/>
  <c r="AF72" i="1"/>
  <c r="BP72" i="1" s="1"/>
  <c r="AE72" i="1"/>
  <c r="BO72" i="1" s="1"/>
  <c r="AD72" i="1"/>
  <c r="AC72" i="1"/>
  <c r="BM72" i="1" s="1"/>
  <c r="AB72" i="1"/>
  <c r="AA72" i="1"/>
  <c r="Z72" i="1"/>
  <c r="BJ72" i="1" s="1"/>
  <c r="Y72" i="1"/>
  <c r="BI72" i="1" s="1"/>
  <c r="X72" i="1"/>
  <c r="BH72" i="1" s="1"/>
  <c r="W72" i="1"/>
  <c r="AQ72" i="1" s="1"/>
  <c r="V72" i="1"/>
  <c r="U72" i="1"/>
  <c r="T72" i="1"/>
  <c r="AO72" i="1" s="1"/>
  <c r="AP71" i="1" s="1"/>
  <c r="BR71" i="1"/>
  <c r="BL71" i="1"/>
  <c r="BK71" i="1"/>
  <c r="BF71" i="1"/>
  <c r="BD71" i="1"/>
  <c r="AL71" i="1"/>
  <c r="AK71" i="1"/>
  <c r="AM71" i="1" s="1"/>
  <c r="BE71" i="1" s="1"/>
  <c r="AH71" i="1"/>
  <c r="AG71" i="1"/>
  <c r="BQ71" i="1" s="1"/>
  <c r="AF71" i="1"/>
  <c r="BP71" i="1" s="1"/>
  <c r="AE71" i="1"/>
  <c r="BO71" i="1" s="1"/>
  <c r="AD71" i="1"/>
  <c r="BN71" i="1" s="1"/>
  <c r="AC71" i="1"/>
  <c r="BM71" i="1" s="1"/>
  <c r="AB71" i="1"/>
  <c r="AA71" i="1"/>
  <c r="Z71" i="1"/>
  <c r="BJ71" i="1" s="1"/>
  <c r="Y71" i="1"/>
  <c r="BI71" i="1" s="1"/>
  <c r="X71" i="1"/>
  <c r="BH71" i="1" s="1"/>
  <c r="W71" i="1"/>
  <c r="AQ71" i="1" s="1"/>
  <c r="V71" i="1"/>
  <c r="U71" i="1"/>
  <c r="T71" i="1"/>
  <c r="AO71" i="1" s="1"/>
  <c r="AP70" i="1" s="1"/>
  <c r="BR70" i="1"/>
  <c r="BN70" i="1"/>
  <c r="BL70" i="1"/>
  <c r="BK70" i="1"/>
  <c r="BF70" i="1"/>
  <c r="BD70" i="1"/>
  <c r="AM70" i="1"/>
  <c r="BE70" i="1" s="1"/>
  <c r="AL70" i="1"/>
  <c r="AK70" i="1"/>
  <c r="AH70" i="1"/>
  <c r="AG70" i="1"/>
  <c r="BQ70" i="1" s="1"/>
  <c r="AF70" i="1"/>
  <c r="BP70" i="1" s="1"/>
  <c r="AE70" i="1"/>
  <c r="BO70" i="1" s="1"/>
  <c r="AD70" i="1"/>
  <c r="AC70" i="1"/>
  <c r="BM70" i="1" s="1"/>
  <c r="AB70" i="1"/>
  <c r="AA70" i="1"/>
  <c r="Z70" i="1"/>
  <c r="BJ70" i="1" s="1"/>
  <c r="Y70" i="1"/>
  <c r="BI70" i="1" s="1"/>
  <c r="X70" i="1"/>
  <c r="BH70" i="1" s="1"/>
  <c r="W70" i="1"/>
  <c r="AQ70" i="1" s="1"/>
  <c r="V70" i="1"/>
  <c r="U70" i="1"/>
  <c r="T70" i="1"/>
  <c r="AO70" i="1" s="1"/>
  <c r="AP69" i="1" s="1"/>
  <c r="BR69" i="1"/>
  <c r="BN69" i="1"/>
  <c r="BL69" i="1"/>
  <c r="BK69" i="1"/>
  <c r="BF69" i="1"/>
  <c r="BD69" i="1"/>
  <c r="AL69" i="1"/>
  <c r="AK69" i="1"/>
  <c r="AM69" i="1" s="1"/>
  <c r="BE69" i="1" s="1"/>
  <c r="AH69" i="1"/>
  <c r="AG69" i="1"/>
  <c r="BQ69" i="1" s="1"/>
  <c r="AF69" i="1"/>
  <c r="BP69" i="1" s="1"/>
  <c r="AE69" i="1"/>
  <c r="BO69" i="1" s="1"/>
  <c r="AD69" i="1"/>
  <c r="AC69" i="1"/>
  <c r="BM69" i="1" s="1"/>
  <c r="AB69" i="1"/>
  <c r="AA69" i="1"/>
  <c r="Z69" i="1"/>
  <c r="BJ69" i="1" s="1"/>
  <c r="Y69" i="1"/>
  <c r="BI69" i="1" s="1"/>
  <c r="X69" i="1"/>
  <c r="BH69" i="1" s="1"/>
  <c r="W69" i="1"/>
  <c r="V69" i="1"/>
  <c r="U69" i="1"/>
  <c r="T69" i="1"/>
  <c r="AO69" i="1" s="1"/>
  <c r="AP68" i="1" s="1"/>
  <c r="BF68" i="1" s="1"/>
  <c r="BR68" i="1"/>
  <c r="BP68" i="1"/>
  <c r="BM68" i="1"/>
  <c r="BL68" i="1"/>
  <c r="BK68" i="1"/>
  <c r="BH68" i="1"/>
  <c r="BG68" i="1"/>
  <c r="BE68" i="1"/>
  <c r="AM68" i="1"/>
  <c r="AL68" i="1"/>
  <c r="AK68" i="1"/>
  <c r="AH68" i="1"/>
  <c r="AG68" i="1"/>
  <c r="BQ68" i="1" s="1"/>
  <c r="AF68" i="1"/>
  <c r="AE68" i="1"/>
  <c r="BO68" i="1" s="1"/>
  <c r="AD68" i="1"/>
  <c r="BN68" i="1" s="1"/>
  <c r="AC68" i="1"/>
  <c r="AB68" i="1"/>
  <c r="AA68" i="1"/>
  <c r="Z68" i="1"/>
  <c r="BJ68" i="1" s="1"/>
  <c r="Y68" i="1"/>
  <c r="BI68" i="1" s="1"/>
  <c r="X68" i="1"/>
  <c r="W68" i="1"/>
  <c r="AQ68" i="1" s="1"/>
  <c r="V68" i="1"/>
  <c r="U68" i="1"/>
  <c r="T68" i="1"/>
  <c r="BD68" i="1" s="1"/>
  <c r="BS68" i="1" s="1"/>
  <c r="BR67" i="1"/>
  <c r="BN67" i="1"/>
  <c r="BL67" i="1"/>
  <c r="BK67" i="1"/>
  <c r="BH67" i="1"/>
  <c r="AK67" i="1"/>
  <c r="AH67" i="1"/>
  <c r="AG67" i="1"/>
  <c r="BQ67" i="1" s="1"/>
  <c r="AF67" i="1"/>
  <c r="BP67" i="1" s="1"/>
  <c r="AE67" i="1"/>
  <c r="BO67" i="1" s="1"/>
  <c r="AD67" i="1"/>
  <c r="AC67" i="1"/>
  <c r="BM67" i="1" s="1"/>
  <c r="AB67" i="1"/>
  <c r="AA67" i="1"/>
  <c r="Z67" i="1"/>
  <c r="BJ67" i="1" s="1"/>
  <c r="Y67" i="1"/>
  <c r="BI67" i="1" s="1"/>
  <c r="X67" i="1"/>
  <c r="W67" i="1"/>
  <c r="V67" i="1"/>
  <c r="U67" i="1"/>
  <c r="T67" i="1"/>
  <c r="BR66" i="1"/>
  <c r="BP66" i="1"/>
  <c r="BM66" i="1"/>
  <c r="BL66" i="1"/>
  <c r="BK66" i="1"/>
  <c r="BG66" i="1"/>
  <c r="AO66" i="1"/>
  <c r="AP65" i="1" s="1"/>
  <c r="BF65" i="1" s="1"/>
  <c r="AK66" i="1"/>
  <c r="AH66" i="1"/>
  <c r="AG66" i="1"/>
  <c r="BQ66" i="1" s="1"/>
  <c r="AF66" i="1"/>
  <c r="AE66" i="1"/>
  <c r="BO66" i="1" s="1"/>
  <c r="AD66" i="1"/>
  <c r="BN66" i="1" s="1"/>
  <c r="AC66" i="1"/>
  <c r="AB66" i="1"/>
  <c r="AA66" i="1"/>
  <c r="Z66" i="1"/>
  <c r="BJ66" i="1" s="1"/>
  <c r="Y66" i="1"/>
  <c r="BI66" i="1" s="1"/>
  <c r="X66" i="1"/>
  <c r="BH66" i="1" s="1"/>
  <c r="W66" i="1"/>
  <c r="AQ66" i="1" s="1"/>
  <c r="V66" i="1"/>
  <c r="U66" i="1"/>
  <c r="T66" i="1"/>
  <c r="BD66" i="1" s="1"/>
  <c r="BR65" i="1"/>
  <c r="BP65" i="1"/>
  <c r="BN65" i="1"/>
  <c r="BL65" i="1"/>
  <c r="BK65" i="1"/>
  <c r="BH65" i="1"/>
  <c r="BE65" i="1"/>
  <c r="BD65" i="1"/>
  <c r="AL65" i="1"/>
  <c r="AK65" i="1"/>
  <c r="AM65" i="1" s="1"/>
  <c r="AH65" i="1"/>
  <c r="AG65" i="1"/>
  <c r="BQ65" i="1" s="1"/>
  <c r="AF65" i="1"/>
  <c r="AE65" i="1"/>
  <c r="BO65" i="1" s="1"/>
  <c r="AD65" i="1"/>
  <c r="AC65" i="1"/>
  <c r="BM65" i="1" s="1"/>
  <c r="AB65" i="1"/>
  <c r="AA65" i="1"/>
  <c r="Z65" i="1"/>
  <c r="BJ65" i="1" s="1"/>
  <c r="Y65" i="1"/>
  <c r="BI65" i="1" s="1"/>
  <c r="X65" i="1"/>
  <c r="W65" i="1"/>
  <c r="V65" i="1"/>
  <c r="U65" i="1"/>
  <c r="T65" i="1"/>
  <c r="AO65" i="1" s="1"/>
  <c r="AP64" i="1" s="1"/>
  <c r="BF64" i="1" s="1"/>
  <c r="BR64" i="1"/>
  <c r="BP64" i="1"/>
  <c r="BM64" i="1"/>
  <c r="BL64" i="1"/>
  <c r="BK64" i="1"/>
  <c r="AL64" i="1"/>
  <c r="AM64" i="1" s="1"/>
  <c r="BE64" i="1" s="1"/>
  <c r="AK64" i="1"/>
  <c r="AH64" i="1"/>
  <c r="AG64" i="1"/>
  <c r="BQ64" i="1" s="1"/>
  <c r="AF64" i="1"/>
  <c r="AE64" i="1"/>
  <c r="BO64" i="1" s="1"/>
  <c r="AD64" i="1"/>
  <c r="BN64" i="1" s="1"/>
  <c r="AC64" i="1"/>
  <c r="AB64" i="1"/>
  <c r="AA64" i="1"/>
  <c r="Z64" i="1"/>
  <c r="BJ64" i="1" s="1"/>
  <c r="Y64" i="1"/>
  <c r="BI64" i="1" s="1"/>
  <c r="X64" i="1"/>
  <c r="BH64" i="1" s="1"/>
  <c r="W64" i="1"/>
  <c r="AQ64" i="1" s="1"/>
  <c r="V64" i="1"/>
  <c r="U64" i="1"/>
  <c r="T64" i="1"/>
  <c r="BD64" i="1" s="1"/>
  <c r="BR63" i="1"/>
  <c r="BP63" i="1"/>
  <c r="BL63" i="1"/>
  <c r="BK63" i="1"/>
  <c r="BH63" i="1"/>
  <c r="BD63" i="1"/>
  <c r="AL63" i="1"/>
  <c r="AM63" i="1" s="1"/>
  <c r="BE63" i="1" s="1"/>
  <c r="AK63" i="1"/>
  <c r="AH63" i="1"/>
  <c r="AG63" i="1"/>
  <c r="BQ63" i="1" s="1"/>
  <c r="AF63" i="1"/>
  <c r="AE63" i="1"/>
  <c r="BO63" i="1" s="1"/>
  <c r="AD63" i="1"/>
  <c r="BN63" i="1" s="1"/>
  <c r="AC63" i="1"/>
  <c r="BM63" i="1" s="1"/>
  <c r="AB63" i="1"/>
  <c r="AA63" i="1"/>
  <c r="Z63" i="1"/>
  <c r="BJ63" i="1" s="1"/>
  <c r="Y63" i="1"/>
  <c r="BI63" i="1" s="1"/>
  <c r="X63" i="1"/>
  <c r="W63" i="1"/>
  <c r="AQ63" i="1" s="1"/>
  <c r="V63" i="1"/>
  <c r="U63" i="1"/>
  <c r="T63" i="1"/>
  <c r="AO63" i="1" s="1"/>
  <c r="AP62" i="1" s="1"/>
  <c r="BF62" i="1" s="1"/>
  <c r="BR62" i="1"/>
  <c r="BP62" i="1"/>
  <c r="BM62" i="1"/>
  <c r="BL62" i="1"/>
  <c r="BK62" i="1"/>
  <c r="BG62" i="1"/>
  <c r="BD62" i="1"/>
  <c r="AL62" i="1"/>
  <c r="AM62" i="1" s="1"/>
  <c r="BE62" i="1" s="1"/>
  <c r="AK62" i="1"/>
  <c r="AH62" i="1"/>
  <c r="AG62" i="1"/>
  <c r="BQ62" i="1" s="1"/>
  <c r="AF62" i="1"/>
  <c r="AE62" i="1"/>
  <c r="BO62" i="1" s="1"/>
  <c r="AD62" i="1"/>
  <c r="BN62" i="1" s="1"/>
  <c r="AC62" i="1"/>
  <c r="AB62" i="1"/>
  <c r="AA62" i="1"/>
  <c r="Z62" i="1"/>
  <c r="BJ62" i="1" s="1"/>
  <c r="Y62" i="1"/>
  <c r="BI62" i="1" s="1"/>
  <c r="X62" i="1"/>
  <c r="BH62" i="1" s="1"/>
  <c r="W62" i="1"/>
  <c r="AQ62" i="1" s="1"/>
  <c r="V62" i="1"/>
  <c r="U62" i="1"/>
  <c r="T62" i="1"/>
  <c r="AO62" i="1" s="1"/>
  <c r="AP61" i="1" s="1"/>
  <c r="BF61" i="1" s="1"/>
  <c r="BR61" i="1"/>
  <c r="BN61" i="1"/>
  <c r="BL61" i="1"/>
  <c r="BK61" i="1"/>
  <c r="BH61" i="1"/>
  <c r="AK61" i="1"/>
  <c r="AH61" i="1"/>
  <c r="AG61" i="1"/>
  <c r="BQ61" i="1" s="1"/>
  <c r="AF61" i="1"/>
  <c r="BP61" i="1" s="1"/>
  <c r="AE61" i="1"/>
  <c r="BO61" i="1" s="1"/>
  <c r="AD61" i="1"/>
  <c r="AC61" i="1"/>
  <c r="BM61" i="1" s="1"/>
  <c r="AB61" i="1"/>
  <c r="AA61" i="1"/>
  <c r="Z61" i="1"/>
  <c r="BJ61" i="1" s="1"/>
  <c r="Y61" i="1"/>
  <c r="BI61" i="1" s="1"/>
  <c r="X61" i="1"/>
  <c r="W61" i="1"/>
  <c r="V61" i="1"/>
  <c r="U61" i="1"/>
  <c r="T61" i="1"/>
  <c r="BD61" i="1" s="1"/>
  <c r="BR60" i="1"/>
  <c r="BL60" i="1"/>
  <c r="BK60" i="1"/>
  <c r="BG60" i="1"/>
  <c r="BD60" i="1"/>
  <c r="AL60" i="1"/>
  <c r="AK60" i="1"/>
  <c r="AH60" i="1"/>
  <c r="AG60" i="1"/>
  <c r="BQ60" i="1" s="1"/>
  <c r="AF60" i="1"/>
  <c r="BP60" i="1" s="1"/>
  <c r="AE60" i="1"/>
  <c r="BO60" i="1" s="1"/>
  <c r="AD60" i="1"/>
  <c r="BN60" i="1" s="1"/>
  <c r="AC60" i="1"/>
  <c r="BM60" i="1" s="1"/>
  <c r="AB60" i="1"/>
  <c r="AA60" i="1"/>
  <c r="Z60" i="1"/>
  <c r="BJ60" i="1" s="1"/>
  <c r="Y60" i="1"/>
  <c r="BI60" i="1" s="1"/>
  <c r="X60" i="1"/>
  <c r="BH60" i="1" s="1"/>
  <c r="W60" i="1"/>
  <c r="AQ60" i="1" s="1"/>
  <c r="V60" i="1"/>
  <c r="U60" i="1"/>
  <c r="T60" i="1"/>
  <c r="AO60" i="1" s="1"/>
  <c r="AP59" i="1" s="1"/>
  <c r="BF59" i="1" s="1"/>
  <c r="BR59" i="1"/>
  <c r="BP59" i="1"/>
  <c r="BM59" i="1"/>
  <c r="BL59" i="1"/>
  <c r="BK59" i="1"/>
  <c r="BG59" i="1"/>
  <c r="BE59" i="1"/>
  <c r="BD59" i="1"/>
  <c r="AL59" i="1"/>
  <c r="AK59" i="1"/>
  <c r="AM59" i="1" s="1"/>
  <c r="AH59" i="1"/>
  <c r="AG59" i="1"/>
  <c r="BQ59" i="1" s="1"/>
  <c r="AF59" i="1"/>
  <c r="AE59" i="1"/>
  <c r="BO59" i="1" s="1"/>
  <c r="AD59" i="1"/>
  <c r="BN59" i="1" s="1"/>
  <c r="AC59" i="1"/>
  <c r="AB59" i="1"/>
  <c r="AA59" i="1"/>
  <c r="Z59" i="1"/>
  <c r="BJ59" i="1" s="1"/>
  <c r="Y59" i="1"/>
  <c r="BI59" i="1" s="1"/>
  <c r="X59" i="1"/>
  <c r="BH59" i="1" s="1"/>
  <c r="W59" i="1"/>
  <c r="AQ59" i="1" s="1"/>
  <c r="V59" i="1"/>
  <c r="U59" i="1"/>
  <c r="T59" i="1"/>
  <c r="AO59" i="1" s="1"/>
  <c r="AP58" i="1" s="1"/>
  <c r="BF58" i="1" s="1"/>
  <c r="BR58" i="1"/>
  <c r="BP58" i="1"/>
  <c r="BM58" i="1"/>
  <c r="BL58" i="1"/>
  <c r="BK58" i="1"/>
  <c r="AL58" i="1"/>
  <c r="AM58" i="1" s="1"/>
  <c r="BE58" i="1" s="1"/>
  <c r="AK58" i="1"/>
  <c r="AH58" i="1"/>
  <c r="AG58" i="1"/>
  <c r="BQ58" i="1" s="1"/>
  <c r="AF58" i="1"/>
  <c r="AE58" i="1"/>
  <c r="BO58" i="1" s="1"/>
  <c r="AD58" i="1"/>
  <c r="BN58" i="1" s="1"/>
  <c r="AC58" i="1"/>
  <c r="AB58" i="1"/>
  <c r="AA58" i="1"/>
  <c r="Z58" i="1"/>
  <c r="BJ58" i="1" s="1"/>
  <c r="Y58" i="1"/>
  <c r="BI58" i="1" s="1"/>
  <c r="X58" i="1"/>
  <c r="BH58" i="1" s="1"/>
  <c r="W58" i="1"/>
  <c r="AQ58" i="1" s="1"/>
  <c r="V58" i="1"/>
  <c r="U58" i="1"/>
  <c r="T58" i="1"/>
  <c r="BD58" i="1" s="1"/>
  <c r="BR57" i="1"/>
  <c r="BP57" i="1"/>
  <c r="BL57" i="1"/>
  <c r="BK57" i="1"/>
  <c r="BH57" i="1"/>
  <c r="BD57" i="1"/>
  <c r="AL57" i="1"/>
  <c r="AM57" i="1" s="1"/>
  <c r="BE57" i="1" s="1"/>
  <c r="AK57" i="1"/>
  <c r="AH57" i="1"/>
  <c r="AG57" i="1"/>
  <c r="BQ57" i="1" s="1"/>
  <c r="AF57" i="1"/>
  <c r="AE57" i="1"/>
  <c r="BO57" i="1" s="1"/>
  <c r="AD57" i="1"/>
  <c r="BN57" i="1" s="1"/>
  <c r="AC57" i="1"/>
  <c r="BM57" i="1" s="1"/>
  <c r="AB57" i="1"/>
  <c r="AA57" i="1"/>
  <c r="Z57" i="1"/>
  <c r="BJ57" i="1" s="1"/>
  <c r="Y57" i="1"/>
  <c r="BI57" i="1" s="1"/>
  <c r="X57" i="1"/>
  <c r="W57" i="1"/>
  <c r="AQ57" i="1" s="1"/>
  <c r="V57" i="1"/>
  <c r="U57" i="1"/>
  <c r="T57" i="1"/>
  <c r="AO57" i="1" s="1"/>
  <c r="AP56" i="1" s="1"/>
  <c r="BF56" i="1" s="1"/>
  <c r="BR56" i="1"/>
  <c r="BP56" i="1"/>
  <c r="BM56" i="1"/>
  <c r="BL56" i="1"/>
  <c r="BK56" i="1"/>
  <c r="BG56" i="1"/>
  <c r="BD56" i="1"/>
  <c r="AL56" i="1"/>
  <c r="AM56" i="1" s="1"/>
  <c r="BE56" i="1" s="1"/>
  <c r="AK56" i="1"/>
  <c r="AH56" i="1"/>
  <c r="AG56" i="1"/>
  <c r="BQ56" i="1" s="1"/>
  <c r="AF56" i="1"/>
  <c r="AE56" i="1"/>
  <c r="BO56" i="1" s="1"/>
  <c r="AD56" i="1"/>
  <c r="BN56" i="1" s="1"/>
  <c r="AC56" i="1"/>
  <c r="AB56" i="1"/>
  <c r="AA56" i="1"/>
  <c r="Z56" i="1"/>
  <c r="BJ56" i="1" s="1"/>
  <c r="Y56" i="1"/>
  <c r="BI56" i="1" s="1"/>
  <c r="X56" i="1"/>
  <c r="BH56" i="1" s="1"/>
  <c r="W56" i="1"/>
  <c r="AQ56" i="1" s="1"/>
  <c r="V56" i="1"/>
  <c r="U56" i="1"/>
  <c r="T56" i="1"/>
  <c r="AO56" i="1" s="1"/>
  <c r="BP55" i="1"/>
  <c r="BO55" i="1"/>
  <c r="BM55" i="1"/>
  <c r="BK55" i="1"/>
  <c r="BI55" i="1"/>
  <c r="BG55" i="1"/>
  <c r="AP55" i="1"/>
  <c r="AL55" i="1"/>
  <c r="AK55" i="1"/>
  <c r="AH55" i="1"/>
  <c r="BR55" i="1" s="1"/>
  <c r="AG55" i="1"/>
  <c r="BQ55" i="1" s="1"/>
  <c r="AF55" i="1"/>
  <c r="AE55" i="1"/>
  <c r="AD55" i="1"/>
  <c r="BN55" i="1" s="1"/>
  <c r="AC55" i="1"/>
  <c r="AB55" i="1"/>
  <c r="BL55" i="1" s="1"/>
  <c r="AA55" i="1"/>
  <c r="Z55" i="1"/>
  <c r="BJ55" i="1" s="1"/>
  <c r="Y55" i="1"/>
  <c r="X55" i="1"/>
  <c r="BH55" i="1" s="1"/>
  <c r="W55" i="1"/>
  <c r="AQ55" i="1" s="1"/>
  <c r="V55" i="1"/>
  <c r="U55" i="1"/>
  <c r="T55" i="1"/>
  <c r="AO55" i="1" s="1"/>
  <c r="AP54" i="1" s="1"/>
  <c r="BO54" i="1"/>
  <c r="BM54" i="1"/>
  <c r="BJ54" i="1"/>
  <c r="BI54" i="1"/>
  <c r="BD54" i="1"/>
  <c r="AO54" i="1"/>
  <c r="AL54" i="1"/>
  <c r="AK54" i="1"/>
  <c r="AH54" i="1"/>
  <c r="BR54" i="1" s="1"/>
  <c r="AG54" i="1"/>
  <c r="BQ54" i="1" s="1"/>
  <c r="AF54" i="1"/>
  <c r="BP54" i="1" s="1"/>
  <c r="AE54" i="1"/>
  <c r="AD54" i="1"/>
  <c r="BN54" i="1" s="1"/>
  <c r="AC54" i="1"/>
  <c r="AB54" i="1"/>
  <c r="BL54" i="1" s="1"/>
  <c r="AA54" i="1"/>
  <c r="BK54" i="1" s="1"/>
  <c r="Z54" i="1"/>
  <c r="Y54" i="1"/>
  <c r="X54" i="1"/>
  <c r="BH54" i="1" s="1"/>
  <c r="W54" i="1"/>
  <c r="AQ54" i="1" s="1"/>
  <c r="V54" i="1"/>
  <c r="U54" i="1"/>
  <c r="T54" i="1"/>
  <c r="BQ53" i="1"/>
  <c r="BO53" i="1"/>
  <c r="BN53" i="1"/>
  <c r="BK53" i="1"/>
  <c r="BJ53" i="1"/>
  <c r="BI53" i="1"/>
  <c r="AQ53" i="1"/>
  <c r="AK53" i="1"/>
  <c r="AH53" i="1"/>
  <c r="BR53" i="1" s="1"/>
  <c r="AG53" i="1"/>
  <c r="AF53" i="1"/>
  <c r="BP53" i="1" s="1"/>
  <c r="AE53" i="1"/>
  <c r="AD53" i="1"/>
  <c r="AC53" i="1"/>
  <c r="BM53" i="1" s="1"/>
  <c r="AB53" i="1"/>
  <c r="BL53" i="1" s="1"/>
  <c r="AA53" i="1"/>
  <c r="Z53" i="1"/>
  <c r="Y53" i="1"/>
  <c r="X53" i="1"/>
  <c r="BH53" i="1" s="1"/>
  <c r="W53" i="1"/>
  <c r="BG53" i="1" s="1"/>
  <c r="V53" i="1"/>
  <c r="AP53" i="1" s="1"/>
  <c r="U53" i="1"/>
  <c r="T53" i="1"/>
  <c r="BP52" i="1"/>
  <c r="BO52" i="1"/>
  <c r="BM52" i="1"/>
  <c r="BJ52" i="1"/>
  <c r="BI52" i="1"/>
  <c r="BH52" i="1"/>
  <c r="BD52" i="1"/>
  <c r="AO52" i="1"/>
  <c r="AP51" i="1" s="1"/>
  <c r="AK52" i="1"/>
  <c r="AH52" i="1"/>
  <c r="BR52" i="1" s="1"/>
  <c r="AG52" i="1"/>
  <c r="BQ52" i="1" s="1"/>
  <c r="AF52" i="1"/>
  <c r="AE52" i="1"/>
  <c r="AD52" i="1"/>
  <c r="BN52" i="1" s="1"/>
  <c r="AC52" i="1"/>
  <c r="AB52" i="1"/>
  <c r="BL52" i="1" s="1"/>
  <c r="AA52" i="1"/>
  <c r="BK52" i="1" s="1"/>
  <c r="Z52" i="1"/>
  <c r="Y52" i="1"/>
  <c r="X52" i="1"/>
  <c r="W52" i="1"/>
  <c r="V52" i="1"/>
  <c r="U52" i="1"/>
  <c r="T52" i="1"/>
  <c r="AL52" i="1" s="1"/>
  <c r="BP51" i="1"/>
  <c r="BO51" i="1"/>
  <c r="BI51" i="1"/>
  <c r="BD51" i="1"/>
  <c r="AQ51" i="1"/>
  <c r="BG51" i="1" s="1"/>
  <c r="AO51" i="1"/>
  <c r="AP50" i="1" s="1"/>
  <c r="AL51" i="1"/>
  <c r="AK51" i="1"/>
  <c r="AH51" i="1"/>
  <c r="BR51" i="1" s="1"/>
  <c r="AG51" i="1"/>
  <c r="BQ51" i="1" s="1"/>
  <c r="AF51" i="1"/>
  <c r="AE51" i="1"/>
  <c r="AD51" i="1"/>
  <c r="BN51" i="1" s="1"/>
  <c r="AC51" i="1"/>
  <c r="BM51" i="1" s="1"/>
  <c r="AB51" i="1"/>
  <c r="BL51" i="1" s="1"/>
  <c r="AA51" i="1"/>
  <c r="BK51" i="1" s="1"/>
  <c r="Z51" i="1"/>
  <c r="BJ51" i="1" s="1"/>
  <c r="Y51" i="1"/>
  <c r="X51" i="1"/>
  <c r="BH51" i="1" s="1"/>
  <c r="W51" i="1"/>
  <c r="V51" i="1"/>
  <c r="U51" i="1"/>
  <c r="T51" i="1"/>
  <c r="BQ50" i="1"/>
  <c r="BP50" i="1"/>
  <c r="BO50" i="1"/>
  <c r="BN50" i="1"/>
  <c r="BM50" i="1"/>
  <c r="BI50" i="1"/>
  <c r="BH50" i="1"/>
  <c r="AQ50" i="1"/>
  <c r="AO50" i="1"/>
  <c r="AL50" i="1"/>
  <c r="AK50" i="1"/>
  <c r="AH50" i="1"/>
  <c r="BR50" i="1" s="1"/>
  <c r="AG50" i="1"/>
  <c r="AF50" i="1"/>
  <c r="AE50" i="1"/>
  <c r="AD50" i="1"/>
  <c r="AC50" i="1"/>
  <c r="AB50" i="1"/>
  <c r="BL50" i="1" s="1"/>
  <c r="AA50" i="1"/>
  <c r="BK50" i="1" s="1"/>
  <c r="Z50" i="1"/>
  <c r="BJ50" i="1" s="1"/>
  <c r="Y50" i="1"/>
  <c r="X50" i="1"/>
  <c r="W50" i="1"/>
  <c r="V50" i="1"/>
  <c r="U50" i="1"/>
  <c r="T50" i="1"/>
  <c r="BD50" i="1" s="1"/>
  <c r="BP49" i="1"/>
  <c r="BO49" i="1"/>
  <c r="BN49" i="1"/>
  <c r="BM49" i="1"/>
  <c r="BK49" i="1"/>
  <c r="BI49" i="1"/>
  <c r="BH49" i="1"/>
  <c r="BD49" i="1"/>
  <c r="AO49" i="1"/>
  <c r="AP48" i="1" s="1"/>
  <c r="AL49" i="1"/>
  <c r="AK49" i="1"/>
  <c r="AH49" i="1"/>
  <c r="BR49" i="1" s="1"/>
  <c r="AG49" i="1"/>
  <c r="BQ49" i="1" s="1"/>
  <c r="AF49" i="1"/>
  <c r="AE49" i="1"/>
  <c r="AD49" i="1"/>
  <c r="AC49" i="1"/>
  <c r="AB49" i="1"/>
  <c r="BL49" i="1" s="1"/>
  <c r="AA49" i="1"/>
  <c r="Z49" i="1"/>
  <c r="BJ49" i="1" s="1"/>
  <c r="Y49" i="1"/>
  <c r="X49" i="1"/>
  <c r="W49" i="1"/>
  <c r="AQ49" i="1" s="1"/>
  <c r="V49" i="1"/>
  <c r="U49" i="1"/>
  <c r="T49" i="1"/>
  <c r="BQ48" i="1"/>
  <c r="BO48" i="1"/>
  <c r="BN48" i="1"/>
  <c r="BM48" i="1"/>
  <c r="BJ48" i="1"/>
  <c r="BI48" i="1"/>
  <c r="BD48" i="1"/>
  <c r="AQ48" i="1"/>
  <c r="AO48" i="1"/>
  <c r="AP47" i="1" s="1"/>
  <c r="AL48" i="1"/>
  <c r="AK48" i="1"/>
  <c r="AM48" i="1" s="1"/>
  <c r="BE48" i="1" s="1"/>
  <c r="AH48" i="1"/>
  <c r="BR48" i="1" s="1"/>
  <c r="AG48" i="1"/>
  <c r="AF48" i="1"/>
  <c r="BP48" i="1" s="1"/>
  <c r="AE48" i="1"/>
  <c r="AD48" i="1"/>
  <c r="AC48" i="1"/>
  <c r="AB48" i="1"/>
  <c r="BL48" i="1" s="1"/>
  <c r="AA48" i="1"/>
  <c r="BK48" i="1" s="1"/>
  <c r="Z48" i="1"/>
  <c r="Y48" i="1"/>
  <c r="X48" i="1"/>
  <c r="BH48" i="1" s="1"/>
  <c r="W48" i="1"/>
  <c r="BG48" i="1" s="1"/>
  <c r="V48" i="1"/>
  <c r="U48" i="1"/>
  <c r="T48" i="1"/>
  <c r="BO47" i="1"/>
  <c r="BM47" i="1"/>
  <c r="BI47" i="1"/>
  <c r="BG47" i="1"/>
  <c r="AQ47" i="1"/>
  <c r="AL47" i="1"/>
  <c r="AK47" i="1"/>
  <c r="AH47" i="1"/>
  <c r="BR47" i="1" s="1"/>
  <c r="AG47" i="1"/>
  <c r="BQ47" i="1" s="1"/>
  <c r="AF47" i="1"/>
  <c r="BP47" i="1" s="1"/>
  <c r="AE47" i="1"/>
  <c r="AD47" i="1"/>
  <c r="BN47" i="1" s="1"/>
  <c r="AC47" i="1"/>
  <c r="AB47" i="1"/>
  <c r="BL47" i="1" s="1"/>
  <c r="AA47" i="1"/>
  <c r="BK47" i="1" s="1"/>
  <c r="Z47" i="1"/>
  <c r="BJ47" i="1" s="1"/>
  <c r="Y47" i="1"/>
  <c r="X47" i="1"/>
  <c r="BH47" i="1" s="1"/>
  <c r="W47" i="1"/>
  <c r="V47" i="1"/>
  <c r="U47" i="1"/>
  <c r="T47" i="1"/>
  <c r="AO47" i="1" s="1"/>
  <c r="BQ46" i="1"/>
  <c r="BO46" i="1"/>
  <c r="BK46" i="1"/>
  <c r="BJ46" i="1"/>
  <c r="BI46" i="1"/>
  <c r="BH46" i="1"/>
  <c r="AQ46" i="1"/>
  <c r="AK46" i="1"/>
  <c r="AH46" i="1"/>
  <c r="BR46" i="1" s="1"/>
  <c r="AG46" i="1"/>
  <c r="AF46" i="1"/>
  <c r="BP46" i="1" s="1"/>
  <c r="AE46" i="1"/>
  <c r="AD46" i="1"/>
  <c r="BN46" i="1" s="1"/>
  <c r="AC46" i="1"/>
  <c r="BM46" i="1" s="1"/>
  <c r="AB46" i="1"/>
  <c r="BL46" i="1" s="1"/>
  <c r="AA46" i="1"/>
  <c r="Z46" i="1"/>
  <c r="Y46" i="1"/>
  <c r="X46" i="1"/>
  <c r="W46" i="1"/>
  <c r="V46" i="1"/>
  <c r="AP46" i="1" s="1"/>
  <c r="U46" i="1"/>
  <c r="T46" i="1"/>
  <c r="BQ45" i="1"/>
  <c r="BO45" i="1"/>
  <c r="BN45" i="1"/>
  <c r="BI45" i="1"/>
  <c r="BG45" i="1"/>
  <c r="AQ45" i="1"/>
  <c r="AK45" i="1"/>
  <c r="AH45" i="1"/>
  <c r="BR45" i="1" s="1"/>
  <c r="AG45" i="1"/>
  <c r="AF45" i="1"/>
  <c r="BP45" i="1" s="1"/>
  <c r="AE45" i="1"/>
  <c r="AD45" i="1"/>
  <c r="AC45" i="1"/>
  <c r="BM45" i="1" s="1"/>
  <c r="AB45" i="1"/>
  <c r="BL45" i="1" s="1"/>
  <c r="AA45" i="1"/>
  <c r="BK45" i="1" s="1"/>
  <c r="Z45" i="1"/>
  <c r="BJ45" i="1" s="1"/>
  <c r="Y45" i="1"/>
  <c r="X45" i="1"/>
  <c r="BH45" i="1" s="1"/>
  <c r="W45" i="1"/>
  <c r="V45" i="1"/>
  <c r="U45" i="1"/>
  <c r="T45" i="1"/>
  <c r="AL45" i="1" s="1"/>
  <c r="BQ44" i="1"/>
  <c r="BO44" i="1"/>
  <c r="BN44" i="1"/>
  <c r="BJ44" i="1"/>
  <c r="BI44" i="1"/>
  <c r="AK44" i="1"/>
  <c r="AH44" i="1"/>
  <c r="BR44" i="1" s="1"/>
  <c r="AG44" i="1"/>
  <c r="AF44" i="1"/>
  <c r="BP44" i="1" s="1"/>
  <c r="AE44" i="1"/>
  <c r="AD44" i="1"/>
  <c r="AC44" i="1"/>
  <c r="BM44" i="1" s="1"/>
  <c r="AB44" i="1"/>
  <c r="BL44" i="1" s="1"/>
  <c r="AA44" i="1"/>
  <c r="BK44" i="1" s="1"/>
  <c r="Z44" i="1"/>
  <c r="Y44" i="1"/>
  <c r="X44" i="1"/>
  <c r="BH44" i="1" s="1"/>
  <c r="W44" i="1"/>
  <c r="AQ44" i="1" s="1"/>
  <c r="V44" i="1"/>
  <c r="U44" i="1"/>
  <c r="T44" i="1"/>
  <c r="BR43" i="1"/>
  <c r="BP43" i="1"/>
  <c r="BN43" i="1"/>
  <c r="BL43" i="1"/>
  <c r="BK43" i="1"/>
  <c r="BH43" i="1"/>
  <c r="BG43" i="1"/>
  <c r="AO43" i="1"/>
  <c r="AP42" i="1" s="1"/>
  <c r="BF42" i="1" s="1"/>
  <c r="AM43" i="1"/>
  <c r="BE43" i="1" s="1"/>
  <c r="AK43" i="1"/>
  <c r="AH43" i="1"/>
  <c r="AG43" i="1"/>
  <c r="BQ43" i="1" s="1"/>
  <c r="AF43" i="1"/>
  <c r="AE43" i="1"/>
  <c r="BO43" i="1" s="1"/>
  <c r="AD43" i="1"/>
  <c r="AC43" i="1"/>
  <c r="BM43" i="1" s="1"/>
  <c r="AB43" i="1"/>
  <c r="AA43" i="1"/>
  <c r="Z43" i="1"/>
  <c r="BJ43" i="1" s="1"/>
  <c r="Y43" i="1"/>
  <c r="BI43" i="1" s="1"/>
  <c r="X43" i="1"/>
  <c r="W43" i="1"/>
  <c r="AQ43" i="1" s="1"/>
  <c r="V43" i="1"/>
  <c r="U43" i="1"/>
  <c r="T43" i="1"/>
  <c r="AL43" i="1" s="1"/>
  <c r="BR42" i="1"/>
  <c r="BN42" i="1"/>
  <c r="BL42" i="1"/>
  <c r="BK42" i="1"/>
  <c r="BH42" i="1"/>
  <c r="BG42" i="1"/>
  <c r="AO42" i="1"/>
  <c r="AP41" i="1" s="1"/>
  <c r="BF41" i="1" s="1"/>
  <c r="AK42" i="1"/>
  <c r="AM42" i="1" s="1"/>
  <c r="BE42" i="1" s="1"/>
  <c r="AH42" i="1"/>
  <c r="AG42" i="1"/>
  <c r="BQ42" i="1" s="1"/>
  <c r="AF42" i="1"/>
  <c r="BP42" i="1" s="1"/>
  <c r="AE42" i="1"/>
  <c r="BO42" i="1" s="1"/>
  <c r="AD42" i="1"/>
  <c r="AC42" i="1"/>
  <c r="BM42" i="1" s="1"/>
  <c r="AB42" i="1"/>
  <c r="AA42" i="1"/>
  <c r="Z42" i="1"/>
  <c r="BJ42" i="1" s="1"/>
  <c r="Y42" i="1"/>
  <c r="BI42" i="1" s="1"/>
  <c r="X42" i="1"/>
  <c r="W42" i="1"/>
  <c r="AQ42" i="1" s="1"/>
  <c r="V42" i="1"/>
  <c r="U42" i="1"/>
  <c r="T42" i="1"/>
  <c r="AL42" i="1" s="1"/>
  <c r="BR41" i="1"/>
  <c r="BN41" i="1"/>
  <c r="BL41" i="1"/>
  <c r="BK41" i="1"/>
  <c r="BH41" i="1"/>
  <c r="AK41" i="1"/>
  <c r="AM41" i="1" s="1"/>
  <c r="BE41" i="1" s="1"/>
  <c r="AH41" i="1"/>
  <c r="AG41" i="1"/>
  <c r="BQ41" i="1" s="1"/>
  <c r="AF41" i="1"/>
  <c r="BP41" i="1" s="1"/>
  <c r="AE41" i="1"/>
  <c r="BO41" i="1" s="1"/>
  <c r="AD41" i="1"/>
  <c r="AC41" i="1"/>
  <c r="BM41" i="1" s="1"/>
  <c r="AB41" i="1"/>
  <c r="AA41" i="1"/>
  <c r="Z41" i="1"/>
  <c r="BJ41" i="1" s="1"/>
  <c r="Y41" i="1"/>
  <c r="BI41" i="1" s="1"/>
  <c r="X41" i="1"/>
  <c r="W41" i="1"/>
  <c r="AQ41" i="1" s="1"/>
  <c r="V41" i="1"/>
  <c r="U41" i="1"/>
  <c r="T41" i="1"/>
  <c r="AL41" i="1" s="1"/>
  <c r="BR40" i="1"/>
  <c r="BP40" i="1"/>
  <c r="BN40" i="1"/>
  <c r="BL40" i="1"/>
  <c r="BK40" i="1"/>
  <c r="BH40" i="1"/>
  <c r="BG40" i="1"/>
  <c r="BE40" i="1"/>
  <c r="AO40" i="1"/>
  <c r="AP39" i="1" s="1"/>
  <c r="BF39" i="1" s="1"/>
  <c r="AM40" i="1"/>
  <c r="AK40" i="1"/>
  <c r="AH40" i="1"/>
  <c r="AG40" i="1"/>
  <c r="BQ40" i="1" s="1"/>
  <c r="AF40" i="1"/>
  <c r="AE40" i="1"/>
  <c r="BO40" i="1" s="1"/>
  <c r="AD40" i="1"/>
  <c r="AC40" i="1"/>
  <c r="BM40" i="1" s="1"/>
  <c r="AB40" i="1"/>
  <c r="AA40" i="1"/>
  <c r="Z40" i="1"/>
  <c r="BJ40" i="1" s="1"/>
  <c r="Y40" i="1"/>
  <c r="BI40" i="1" s="1"/>
  <c r="X40" i="1"/>
  <c r="W40" i="1"/>
  <c r="AQ40" i="1" s="1"/>
  <c r="V40" i="1"/>
  <c r="U40" i="1"/>
  <c r="T40" i="1"/>
  <c r="AL40" i="1" s="1"/>
  <c r="BR39" i="1"/>
  <c r="BN39" i="1"/>
  <c r="BL39" i="1"/>
  <c r="BK39" i="1"/>
  <c r="BH39" i="1"/>
  <c r="BG39" i="1"/>
  <c r="AO39" i="1"/>
  <c r="AP38" i="1" s="1"/>
  <c r="BF38" i="1" s="1"/>
  <c r="AK39" i="1"/>
  <c r="AM39" i="1" s="1"/>
  <c r="BE39" i="1" s="1"/>
  <c r="AH39" i="1"/>
  <c r="AG39" i="1"/>
  <c r="BQ39" i="1" s="1"/>
  <c r="AF39" i="1"/>
  <c r="BP39" i="1" s="1"/>
  <c r="AE39" i="1"/>
  <c r="BO39" i="1" s="1"/>
  <c r="AD39" i="1"/>
  <c r="AC39" i="1"/>
  <c r="BM39" i="1" s="1"/>
  <c r="AB39" i="1"/>
  <c r="AA39" i="1"/>
  <c r="Z39" i="1"/>
  <c r="BJ39" i="1" s="1"/>
  <c r="Y39" i="1"/>
  <c r="BI39" i="1" s="1"/>
  <c r="X39" i="1"/>
  <c r="W39" i="1"/>
  <c r="AQ39" i="1" s="1"/>
  <c r="V39" i="1"/>
  <c r="U39" i="1"/>
  <c r="T39" i="1"/>
  <c r="AL39" i="1" s="1"/>
  <c r="BR38" i="1"/>
  <c r="BN38" i="1"/>
  <c r="BL38" i="1"/>
  <c r="BK38" i="1"/>
  <c r="BH38" i="1"/>
  <c r="AK38" i="1"/>
  <c r="AM38" i="1" s="1"/>
  <c r="BE38" i="1" s="1"/>
  <c r="AH38" i="1"/>
  <c r="AG38" i="1"/>
  <c r="BQ38" i="1" s="1"/>
  <c r="AF38" i="1"/>
  <c r="BP38" i="1" s="1"/>
  <c r="AE38" i="1"/>
  <c r="BO38" i="1" s="1"/>
  <c r="AD38" i="1"/>
  <c r="AC38" i="1"/>
  <c r="BM38" i="1" s="1"/>
  <c r="AB38" i="1"/>
  <c r="AA38" i="1"/>
  <c r="Z38" i="1"/>
  <c r="BJ38" i="1" s="1"/>
  <c r="Y38" i="1"/>
  <c r="BI38" i="1" s="1"/>
  <c r="X38" i="1"/>
  <c r="W38" i="1"/>
  <c r="AQ38" i="1" s="1"/>
  <c r="V38" i="1"/>
  <c r="U38" i="1"/>
  <c r="T38" i="1"/>
  <c r="AL38" i="1" s="1"/>
  <c r="BR37" i="1"/>
  <c r="BP37" i="1"/>
  <c r="BN37" i="1"/>
  <c r="BL37" i="1"/>
  <c r="BK37" i="1"/>
  <c r="BH37" i="1"/>
  <c r="BG37" i="1"/>
  <c r="AO37" i="1"/>
  <c r="AP36" i="1" s="1"/>
  <c r="BF36" i="1" s="1"/>
  <c r="AM37" i="1"/>
  <c r="BE37" i="1" s="1"/>
  <c r="AK37" i="1"/>
  <c r="AH37" i="1"/>
  <c r="AG37" i="1"/>
  <c r="BQ37" i="1" s="1"/>
  <c r="AF37" i="1"/>
  <c r="AE37" i="1"/>
  <c r="BO37" i="1" s="1"/>
  <c r="AD37" i="1"/>
  <c r="AC37" i="1"/>
  <c r="BM37" i="1" s="1"/>
  <c r="AB37" i="1"/>
  <c r="AA37" i="1"/>
  <c r="Z37" i="1"/>
  <c r="BJ37" i="1" s="1"/>
  <c r="Y37" i="1"/>
  <c r="BI37" i="1" s="1"/>
  <c r="X37" i="1"/>
  <c r="W37" i="1"/>
  <c r="AQ37" i="1" s="1"/>
  <c r="V37" i="1"/>
  <c r="U37" i="1"/>
  <c r="T37" i="1"/>
  <c r="AL37" i="1" s="1"/>
  <c r="BR36" i="1"/>
  <c r="BN36" i="1"/>
  <c r="BL36" i="1"/>
  <c r="BK36" i="1"/>
  <c r="BH36" i="1"/>
  <c r="BG36" i="1"/>
  <c r="AO36" i="1"/>
  <c r="AP35" i="1" s="1"/>
  <c r="BF35" i="1" s="1"/>
  <c r="AK36" i="1"/>
  <c r="AM36" i="1" s="1"/>
  <c r="BE36" i="1" s="1"/>
  <c r="AH36" i="1"/>
  <c r="AG36" i="1"/>
  <c r="BQ36" i="1" s="1"/>
  <c r="AF36" i="1"/>
  <c r="BP36" i="1" s="1"/>
  <c r="AE36" i="1"/>
  <c r="BO36" i="1" s="1"/>
  <c r="AD36" i="1"/>
  <c r="AC36" i="1"/>
  <c r="BM36" i="1" s="1"/>
  <c r="AB36" i="1"/>
  <c r="AA36" i="1"/>
  <c r="Z36" i="1"/>
  <c r="BJ36" i="1" s="1"/>
  <c r="Y36" i="1"/>
  <c r="BI36" i="1" s="1"/>
  <c r="X36" i="1"/>
  <c r="W36" i="1"/>
  <c r="AQ36" i="1" s="1"/>
  <c r="V36" i="1"/>
  <c r="U36" i="1"/>
  <c r="T36" i="1"/>
  <c r="AL36" i="1" s="1"/>
  <c r="BR35" i="1"/>
  <c r="BN35" i="1"/>
  <c r="BL35" i="1"/>
  <c r="BK35" i="1"/>
  <c r="BH35" i="1"/>
  <c r="AK35" i="1"/>
  <c r="AH35" i="1"/>
  <c r="AG35" i="1"/>
  <c r="BQ35" i="1" s="1"/>
  <c r="AF35" i="1"/>
  <c r="BP35" i="1" s="1"/>
  <c r="AE35" i="1"/>
  <c r="BO35" i="1" s="1"/>
  <c r="AD35" i="1"/>
  <c r="AC35" i="1"/>
  <c r="BM35" i="1" s="1"/>
  <c r="AB35" i="1"/>
  <c r="AA35" i="1"/>
  <c r="Z35" i="1"/>
  <c r="BJ35" i="1" s="1"/>
  <c r="Y35" i="1"/>
  <c r="BI35" i="1" s="1"/>
  <c r="X35" i="1"/>
  <c r="W35" i="1"/>
  <c r="AQ35" i="1" s="1"/>
  <c r="V35" i="1"/>
  <c r="U35" i="1"/>
  <c r="T35" i="1"/>
  <c r="BR34" i="1"/>
  <c r="BP34" i="1"/>
  <c r="BN34" i="1"/>
  <c r="BL34" i="1"/>
  <c r="BK34" i="1"/>
  <c r="BH34" i="1"/>
  <c r="BG34" i="1"/>
  <c r="BE34" i="1"/>
  <c r="AO34" i="1"/>
  <c r="AP33" i="1" s="1"/>
  <c r="BF33" i="1" s="1"/>
  <c r="AM34" i="1"/>
  <c r="AK34" i="1"/>
  <c r="AH34" i="1"/>
  <c r="AG34" i="1"/>
  <c r="BQ34" i="1" s="1"/>
  <c r="AF34" i="1"/>
  <c r="AE34" i="1"/>
  <c r="BO34" i="1" s="1"/>
  <c r="AD34" i="1"/>
  <c r="AC34" i="1"/>
  <c r="BM34" i="1" s="1"/>
  <c r="AB34" i="1"/>
  <c r="AA34" i="1"/>
  <c r="Z34" i="1"/>
  <c r="BJ34" i="1" s="1"/>
  <c r="Y34" i="1"/>
  <c r="BI34" i="1" s="1"/>
  <c r="X34" i="1"/>
  <c r="W34" i="1"/>
  <c r="AQ34" i="1" s="1"/>
  <c r="V34" i="1"/>
  <c r="U34" i="1"/>
  <c r="T34" i="1"/>
  <c r="AL34" i="1" s="1"/>
  <c r="BR33" i="1"/>
  <c r="BN33" i="1"/>
  <c r="BL33" i="1"/>
  <c r="BK33" i="1"/>
  <c r="BH33" i="1"/>
  <c r="BG33" i="1"/>
  <c r="AO33" i="1"/>
  <c r="AP32" i="1" s="1"/>
  <c r="BF32" i="1" s="1"/>
  <c r="AK33" i="1"/>
  <c r="AM33" i="1" s="1"/>
  <c r="BE33" i="1" s="1"/>
  <c r="AH33" i="1"/>
  <c r="AG33" i="1"/>
  <c r="BQ33" i="1" s="1"/>
  <c r="AF33" i="1"/>
  <c r="BP33" i="1" s="1"/>
  <c r="AE33" i="1"/>
  <c r="BO33" i="1" s="1"/>
  <c r="AD33" i="1"/>
  <c r="AC33" i="1"/>
  <c r="BM33" i="1" s="1"/>
  <c r="AB33" i="1"/>
  <c r="AA33" i="1"/>
  <c r="Z33" i="1"/>
  <c r="BJ33" i="1" s="1"/>
  <c r="Y33" i="1"/>
  <c r="BI33" i="1" s="1"/>
  <c r="X33" i="1"/>
  <c r="W33" i="1"/>
  <c r="AQ33" i="1" s="1"/>
  <c r="V33" i="1"/>
  <c r="U33" i="1"/>
  <c r="T33" i="1"/>
  <c r="AL33" i="1" s="1"/>
  <c r="BR32" i="1"/>
  <c r="BN32" i="1"/>
  <c r="BL32" i="1"/>
  <c r="BK32" i="1"/>
  <c r="BH32" i="1"/>
  <c r="BD32" i="1"/>
  <c r="AK32" i="1"/>
  <c r="AH32" i="1"/>
  <c r="AG32" i="1"/>
  <c r="BQ32" i="1" s="1"/>
  <c r="AF32" i="1"/>
  <c r="BP32" i="1" s="1"/>
  <c r="AE32" i="1"/>
  <c r="BO32" i="1" s="1"/>
  <c r="AD32" i="1"/>
  <c r="AC32" i="1"/>
  <c r="BM32" i="1" s="1"/>
  <c r="AB32" i="1"/>
  <c r="AA32" i="1"/>
  <c r="Z32" i="1"/>
  <c r="BJ32" i="1" s="1"/>
  <c r="Y32" i="1"/>
  <c r="BI32" i="1" s="1"/>
  <c r="X32" i="1"/>
  <c r="W32" i="1"/>
  <c r="V32" i="1"/>
  <c r="U32" i="1"/>
  <c r="T32" i="1"/>
  <c r="BR31" i="1"/>
  <c r="BP31" i="1"/>
  <c r="BN31" i="1"/>
  <c r="BL31" i="1"/>
  <c r="BK31" i="1"/>
  <c r="BH31" i="1"/>
  <c r="BG31" i="1"/>
  <c r="BE31" i="1"/>
  <c r="AO31" i="1"/>
  <c r="AP30" i="1" s="1"/>
  <c r="BF30" i="1" s="1"/>
  <c r="AM31" i="1"/>
  <c r="AK31" i="1"/>
  <c r="AH31" i="1"/>
  <c r="AG31" i="1"/>
  <c r="BQ31" i="1" s="1"/>
  <c r="AF31" i="1"/>
  <c r="AE31" i="1"/>
  <c r="BO31" i="1" s="1"/>
  <c r="AD31" i="1"/>
  <c r="AC31" i="1"/>
  <c r="BM31" i="1" s="1"/>
  <c r="AB31" i="1"/>
  <c r="AA31" i="1"/>
  <c r="Z31" i="1"/>
  <c r="BJ31" i="1" s="1"/>
  <c r="Y31" i="1"/>
  <c r="BI31" i="1" s="1"/>
  <c r="X31" i="1"/>
  <c r="W31" i="1"/>
  <c r="AQ31" i="1" s="1"/>
  <c r="V31" i="1"/>
  <c r="U31" i="1"/>
  <c r="T31" i="1"/>
  <c r="AL31" i="1" s="1"/>
  <c r="BR30" i="1"/>
  <c r="BN30" i="1"/>
  <c r="BL30" i="1"/>
  <c r="BK30" i="1"/>
  <c r="BH30" i="1"/>
  <c r="BG30" i="1"/>
  <c r="BD30" i="1"/>
  <c r="AK30" i="1"/>
  <c r="AH30" i="1"/>
  <c r="AG30" i="1"/>
  <c r="BQ30" i="1" s="1"/>
  <c r="AF30" i="1"/>
  <c r="BP30" i="1" s="1"/>
  <c r="AE30" i="1"/>
  <c r="BO30" i="1" s="1"/>
  <c r="AD30" i="1"/>
  <c r="AC30" i="1"/>
  <c r="BM30" i="1" s="1"/>
  <c r="AB30" i="1"/>
  <c r="AA30" i="1"/>
  <c r="Z30" i="1"/>
  <c r="BJ30" i="1" s="1"/>
  <c r="Y30" i="1"/>
  <c r="BI30" i="1" s="1"/>
  <c r="X30" i="1"/>
  <c r="W30" i="1"/>
  <c r="AQ30" i="1" s="1"/>
  <c r="V30" i="1"/>
  <c r="U30" i="1"/>
  <c r="T30" i="1"/>
  <c r="AL30" i="1" s="1"/>
  <c r="BR29" i="1"/>
  <c r="BP29" i="1"/>
  <c r="BN29" i="1"/>
  <c r="BL29" i="1"/>
  <c r="BK29" i="1"/>
  <c r="BH29" i="1"/>
  <c r="BD29" i="1"/>
  <c r="AK29" i="1"/>
  <c r="AH29" i="1"/>
  <c r="AG29" i="1"/>
  <c r="BQ29" i="1" s="1"/>
  <c r="AF29" i="1"/>
  <c r="AE29" i="1"/>
  <c r="BO29" i="1" s="1"/>
  <c r="AD29" i="1"/>
  <c r="AC29" i="1"/>
  <c r="BM29" i="1" s="1"/>
  <c r="AB29" i="1"/>
  <c r="AA29" i="1"/>
  <c r="Z29" i="1"/>
  <c r="BJ29" i="1" s="1"/>
  <c r="Y29" i="1"/>
  <c r="BI29" i="1" s="1"/>
  <c r="X29" i="1"/>
  <c r="W29" i="1"/>
  <c r="V29" i="1"/>
  <c r="U29" i="1"/>
  <c r="T29" i="1"/>
  <c r="BR28" i="1"/>
  <c r="BL28" i="1"/>
  <c r="BK28" i="1"/>
  <c r="AO28" i="1"/>
  <c r="AP27" i="1" s="1"/>
  <c r="BF27" i="1" s="1"/>
  <c r="AK28" i="1"/>
  <c r="AH28" i="1"/>
  <c r="AG28" i="1"/>
  <c r="BQ28" i="1" s="1"/>
  <c r="AF28" i="1"/>
  <c r="BP28" i="1" s="1"/>
  <c r="AE28" i="1"/>
  <c r="BO28" i="1" s="1"/>
  <c r="AD28" i="1"/>
  <c r="BN28" i="1" s="1"/>
  <c r="AC28" i="1"/>
  <c r="BM28" i="1" s="1"/>
  <c r="AB28" i="1"/>
  <c r="AA28" i="1"/>
  <c r="Z28" i="1"/>
  <c r="BJ28" i="1" s="1"/>
  <c r="Y28" i="1"/>
  <c r="BI28" i="1" s="1"/>
  <c r="X28" i="1"/>
  <c r="BH28" i="1" s="1"/>
  <c r="W28" i="1"/>
  <c r="AQ28" i="1" s="1"/>
  <c r="V28" i="1"/>
  <c r="U28" i="1"/>
  <c r="T28" i="1"/>
  <c r="BR27" i="1"/>
  <c r="BL27" i="1"/>
  <c r="BK27" i="1"/>
  <c r="BG27" i="1"/>
  <c r="AO27" i="1"/>
  <c r="AP26" i="1" s="1"/>
  <c r="BF26" i="1" s="1"/>
  <c r="AL27" i="1"/>
  <c r="AK27" i="1"/>
  <c r="AH27" i="1"/>
  <c r="AG27" i="1"/>
  <c r="BQ27" i="1" s="1"/>
  <c r="AF27" i="1"/>
  <c r="BP27" i="1" s="1"/>
  <c r="AE27" i="1"/>
  <c r="BO27" i="1" s="1"/>
  <c r="AD27" i="1"/>
  <c r="BN27" i="1" s="1"/>
  <c r="AC27" i="1"/>
  <c r="BM27" i="1" s="1"/>
  <c r="AB27" i="1"/>
  <c r="AA27" i="1"/>
  <c r="Z27" i="1"/>
  <c r="BJ27" i="1" s="1"/>
  <c r="Y27" i="1"/>
  <c r="BI27" i="1" s="1"/>
  <c r="X27" i="1"/>
  <c r="BH27" i="1" s="1"/>
  <c r="W27" i="1"/>
  <c r="AQ27" i="1" s="1"/>
  <c r="V27" i="1"/>
  <c r="U27" i="1"/>
  <c r="T27" i="1"/>
  <c r="BD27" i="1" s="1"/>
  <c r="BR26" i="1"/>
  <c r="BP26" i="1"/>
  <c r="BM26" i="1"/>
  <c r="BL26" i="1"/>
  <c r="BK26" i="1"/>
  <c r="BH26" i="1"/>
  <c r="BG26" i="1"/>
  <c r="BD26" i="1"/>
  <c r="AL26" i="1"/>
  <c r="AM26" i="1" s="1"/>
  <c r="BE26" i="1" s="1"/>
  <c r="AK26" i="1"/>
  <c r="AH26" i="1"/>
  <c r="AG26" i="1"/>
  <c r="BQ26" i="1" s="1"/>
  <c r="AF26" i="1"/>
  <c r="AE26" i="1"/>
  <c r="BO26" i="1" s="1"/>
  <c r="AD26" i="1"/>
  <c r="BN26" i="1" s="1"/>
  <c r="AC26" i="1"/>
  <c r="AB26" i="1"/>
  <c r="AA26" i="1"/>
  <c r="Z26" i="1"/>
  <c r="BJ26" i="1" s="1"/>
  <c r="Y26" i="1"/>
  <c r="BI26" i="1" s="1"/>
  <c r="X26" i="1"/>
  <c r="W26" i="1"/>
  <c r="AQ26" i="1" s="1"/>
  <c r="V26" i="1"/>
  <c r="U26" i="1"/>
  <c r="T26" i="1"/>
  <c r="AO26" i="1" s="1"/>
  <c r="AP25" i="1" s="1"/>
  <c r="BF25" i="1" s="1"/>
  <c r="BR25" i="1"/>
  <c r="BN25" i="1"/>
  <c r="BL25" i="1"/>
  <c r="BK25" i="1"/>
  <c r="BH25" i="1"/>
  <c r="AK25" i="1"/>
  <c r="AM25" i="1" s="1"/>
  <c r="BE25" i="1" s="1"/>
  <c r="AH25" i="1"/>
  <c r="AG25" i="1"/>
  <c r="BQ25" i="1" s="1"/>
  <c r="AF25" i="1"/>
  <c r="BP25" i="1" s="1"/>
  <c r="AE25" i="1"/>
  <c r="BO25" i="1" s="1"/>
  <c r="AD25" i="1"/>
  <c r="AC25" i="1"/>
  <c r="BM25" i="1" s="1"/>
  <c r="AB25" i="1"/>
  <c r="AA25" i="1"/>
  <c r="Z25" i="1"/>
  <c r="BJ25" i="1" s="1"/>
  <c r="Y25" i="1"/>
  <c r="BI25" i="1" s="1"/>
  <c r="X25" i="1"/>
  <c r="W25" i="1"/>
  <c r="AQ25" i="1" s="1"/>
  <c r="V25" i="1"/>
  <c r="U25" i="1"/>
  <c r="T25" i="1"/>
  <c r="AL25" i="1" s="1"/>
  <c r="BR24" i="1"/>
  <c r="BP24" i="1"/>
  <c r="BN24" i="1"/>
  <c r="BL24" i="1"/>
  <c r="BK24" i="1"/>
  <c r="BH24" i="1"/>
  <c r="BG24" i="1"/>
  <c r="AO24" i="1"/>
  <c r="AP23" i="1" s="1"/>
  <c r="BF23" i="1" s="1"/>
  <c r="AM24" i="1"/>
  <c r="BE24" i="1" s="1"/>
  <c r="AK24" i="1"/>
  <c r="AH24" i="1"/>
  <c r="AG24" i="1"/>
  <c r="BQ24" i="1" s="1"/>
  <c r="AF24" i="1"/>
  <c r="AE24" i="1"/>
  <c r="BO24" i="1" s="1"/>
  <c r="AD24" i="1"/>
  <c r="AC24" i="1"/>
  <c r="BM24" i="1" s="1"/>
  <c r="AB24" i="1"/>
  <c r="AA24" i="1"/>
  <c r="Z24" i="1"/>
  <c r="BJ24" i="1" s="1"/>
  <c r="Y24" i="1"/>
  <c r="BI24" i="1" s="1"/>
  <c r="X24" i="1"/>
  <c r="W24" i="1"/>
  <c r="AQ24" i="1" s="1"/>
  <c r="V24" i="1"/>
  <c r="U24" i="1"/>
  <c r="T24" i="1"/>
  <c r="AL24" i="1" s="1"/>
  <c r="BR23" i="1"/>
  <c r="BN23" i="1"/>
  <c r="BL23" i="1"/>
  <c r="BK23" i="1"/>
  <c r="BH23" i="1"/>
  <c r="BG23" i="1"/>
  <c r="AO23" i="1"/>
  <c r="AP22" i="1" s="1"/>
  <c r="BF22" i="1" s="1"/>
  <c r="AK23" i="1"/>
  <c r="AM23" i="1" s="1"/>
  <c r="BE23" i="1" s="1"/>
  <c r="AH23" i="1"/>
  <c r="AG23" i="1"/>
  <c r="BQ23" i="1" s="1"/>
  <c r="AF23" i="1"/>
  <c r="BP23" i="1" s="1"/>
  <c r="AE23" i="1"/>
  <c r="BO23" i="1" s="1"/>
  <c r="AD23" i="1"/>
  <c r="AC23" i="1"/>
  <c r="BM23" i="1" s="1"/>
  <c r="AB23" i="1"/>
  <c r="AA23" i="1"/>
  <c r="Z23" i="1"/>
  <c r="BJ23" i="1" s="1"/>
  <c r="Y23" i="1"/>
  <c r="BI23" i="1" s="1"/>
  <c r="X23" i="1"/>
  <c r="W23" i="1"/>
  <c r="AQ23" i="1" s="1"/>
  <c r="V23" i="1"/>
  <c r="U23" i="1"/>
  <c r="T23" i="1"/>
  <c r="AL23" i="1" s="1"/>
  <c r="BR22" i="1"/>
  <c r="BN22" i="1"/>
  <c r="BL22" i="1"/>
  <c r="BK22" i="1"/>
  <c r="BH22" i="1"/>
  <c r="AK22" i="1"/>
  <c r="AM22" i="1" s="1"/>
  <c r="BE22" i="1" s="1"/>
  <c r="AH22" i="1"/>
  <c r="AG22" i="1"/>
  <c r="BQ22" i="1" s="1"/>
  <c r="AF22" i="1"/>
  <c r="BP22" i="1" s="1"/>
  <c r="AE22" i="1"/>
  <c r="BO22" i="1" s="1"/>
  <c r="AD22" i="1"/>
  <c r="AC22" i="1"/>
  <c r="BM22" i="1" s="1"/>
  <c r="AB22" i="1"/>
  <c r="AA22" i="1"/>
  <c r="Z22" i="1"/>
  <c r="BJ22" i="1" s="1"/>
  <c r="Y22" i="1"/>
  <c r="BI22" i="1" s="1"/>
  <c r="X22" i="1"/>
  <c r="W22" i="1"/>
  <c r="AQ22" i="1" s="1"/>
  <c r="V22" i="1"/>
  <c r="U22" i="1"/>
  <c r="T22" i="1"/>
  <c r="AL22" i="1" s="1"/>
  <c r="BR21" i="1"/>
  <c r="BP21" i="1"/>
  <c r="BN21" i="1"/>
  <c r="BL21" i="1"/>
  <c r="BK21" i="1"/>
  <c r="BH21" i="1"/>
  <c r="BG21" i="1"/>
  <c r="BE21" i="1"/>
  <c r="AO21" i="1"/>
  <c r="AP20" i="1" s="1"/>
  <c r="BF20" i="1" s="1"/>
  <c r="AM21" i="1"/>
  <c r="AK21" i="1"/>
  <c r="AH21" i="1"/>
  <c r="AG21" i="1"/>
  <c r="BQ21" i="1" s="1"/>
  <c r="AF21" i="1"/>
  <c r="AE21" i="1"/>
  <c r="BO21" i="1" s="1"/>
  <c r="AD21" i="1"/>
  <c r="AC21" i="1"/>
  <c r="BM21" i="1" s="1"/>
  <c r="AB21" i="1"/>
  <c r="AA21" i="1"/>
  <c r="Z21" i="1"/>
  <c r="BJ21" i="1" s="1"/>
  <c r="Y21" i="1"/>
  <c r="BI21" i="1" s="1"/>
  <c r="X21" i="1"/>
  <c r="W21" i="1"/>
  <c r="AQ21" i="1" s="1"/>
  <c r="V21" i="1"/>
  <c r="U21" i="1"/>
  <c r="T21" i="1"/>
  <c r="AL21" i="1" s="1"/>
  <c r="BR20" i="1"/>
  <c r="BN20" i="1"/>
  <c r="BL20" i="1"/>
  <c r="BK20" i="1"/>
  <c r="BH20" i="1"/>
  <c r="BG20" i="1"/>
  <c r="AO20" i="1"/>
  <c r="AP19" i="1" s="1"/>
  <c r="BF19" i="1" s="1"/>
  <c r="AK20" i="1"/>
  <c r="AM20" i="1" s="1"/>
  <c r="BE20" i="1" s="1"/>
  <c r="AH20" i="1"/>
  <c r="AG20" i="1"/>
  <c r="BQ20" i="1" s="1"/>
  <c r="AF20" i="1"/>
  <c r="BP20" i="1" s="1"/>
  <c r="AE20" i="1"/>
  <c r="BO20" i="1" s="1"/>
  <c r="AD20" i="1"/>
  <c r="AC20" i="1"/>
  <c r="BM20" i="1" s="1"/>
  <c r="AB20" i="1"/>
  <c r="AA20" i="1"/>
  <c r="Z20" i="1"/>
  <c r="BJ20" i="1" s="1"/>
  <c r="Y20" i="1"/>
  <c r="BI20" i="1" s="1"/>
  <c r="X20" i="1"/>
  <c r="W20" i="1"/>
  <c r="AQ20" i="1" s="1"/>
  <c r="V20" i="1"/>
  <c r="U20" i="1"/>
  <c r="T20" i="1"/>
  <c r="AL20" i="1" s="1"/>
  <c r="BR19" i="1"/>
  <c r="BN19" i="1"/>
  <c r="BL19" i="1"/>
  <c r="BK19" i="1"/>
  <c r="BH19" i="1"/>
  <c r="AK19" i="1"/>
  <c r="AM19" i="1" s="1"/>
  <c r="BE19" i="1" s="1"/>
  <c r="AH19" i="1"/>
  <c r="AG19" i="1"/>
  <c r="BQ19" i="1" s="1"/>
  <c r="AF19" i="1"/>
  <c r="BP19" i="1" s="1"/>
  <c r="AE19" i="1"/>
  <c r="BO19" i="1" s="1"/>
  <c r="AD19" i="1"/>
  <c r="AC19" i="1"/>
  <c r="BM19" i="1" s="1"/>
  <c r="AB19" i="1"/>
  <c r="AA19" i="1"/>
  <c r="Z19" i="1"/>
  <c r="BJ19" i="1" s="1"/>
  <c r="Y19" i="1"/>
  <c r="BI19" i="1" s="1"/>
  <c r="X19" i="1"/>
  <c r="W19" i="1"/>
  <c r="AQ19" i="1" s="1"/>
  <c r="V19" i="1"/>
  <c r="U19" i="1"/>
  <c r="T19" i="1"/>
  <c r="AL19" i="1" s="1"/>
  <c r="BR18" i="1"/>
  <c r="BP18" i="1"/>
  <c r="BN18" i="1"/>
  <c r="BL18" i="1"/>
  <c r="BK18" i="1"/>
  <c r="BH18" i="1"/>
  <c r="BG18" i="1"/>
  <c r="AO18" i="1"/>
  <c r="AP17" i="1" s="1"/>
  <c r="BF17" i="1" s="1"/>
  <c r="AM18" i="1"/>
  <c r="BE18" i="1" s="1"/>
  <c r="AK18" i="1"/>
  <c r="AH18" i="1"/>
  <c r="AG18" i="1"/>
  <c r="BQ18" i="1" s="1"/>
  <c r="AF18" i="1"/>
  <c r="AE18" i="1"/>
  <c r="BO18" i="1" s="1"/>
  <c r="AD18" i="1"/>
  <c r="AC18" i="1"/>
  <c r="BM18" i="1" s="1"/>
  <c r="AB18" i="1"/>
  <c r="AA18" i="1"/>
  <c r="Z18" i="1"/>
  <c r="BJ18" i="1" s="1"/>
  <c r="Y18" i="1"/>
  <c r="BI18" i="1" s="1"/>
  <c r="X18" i="1"/>
  <c r="W18" i="1"/>
  <c r="AQ18" i="1" s="1"/>
  <c r="V18" i="1"/>
  <c r="U18" i="1"/>
  <c r="T18" i="1"/>
  <c r="AL18" i="1" s="1"/>
  <c r="BR17" i="1"/>
  <c r="BN17" i="1"/>
  <c r="BL17" i="1"/>
  <c r="BK17" i="1"/>
  <c r="BH17" i="1"/>
  <c r="BG17" i="1"/>
  <c r="AO17" i="1"/>
  <c r="AP16" i="1" s="1"/>
  <c r="BF16" i="1" s="1"/>
  <c r="AK17" i="1"/>
  <c r="AM17" i="1" s="1"/>
  <c r="BE17" i="1" s="1"/>
  <c r="AH17" i="1"/>
  <c r="AG17" i="1"/>
  <c r="BQ17" i="1" s="1"/>
  <c r="AF17" i="1"/>
  <c r="BP17" i="1" s="1"/>
  <c r="AE17" i="1"/>
  <c r="BO17" i="1" s="1"/>
  <c r="AD17" i="1"/>
  <c r="AC17" i="1"/>
  <c r="BM17" i="1" s="1"/>
  <c r="AB17" i="1"/>
  <c r="AA17" i="1"/>
  <c r="Z17" i="1"/>
  <c r="BJ17" i="1" s="1"/>
  <c r="Y17" i="1"/>
  <c r="BI17" i="1" s="1"/>
  <c r="X17" i="1"/>
  <c r="W17" i="1"/>
  <c r="AQ17" i="1" s="1"/>
  <c r="V17" i="1"/>
  <c r="U17" i="1"/>
  <c r="T17" i="1"/>
  <c r="AL17" i="1" s="1"/>
  <c r="BR16" i="1"/>
  <c r="BN16" i="1"/>
  <c r="BL16" i="1"/>
  <c r="BK16" i="1"/>
  <c r="BH16" i="1"/>
  <c r="AK16" i="1"/>
  <c r="AM16" i="1" s="1"/>
  <c r="BE16" i="1" s="1"/>
  <c r="AH16" i="1"/>
  <c r="AG16" i="1"/>
  <c r="BQ16" i="1" s="1"/>
  <c r="AF16" i="1"/>
  <c r="BP16" i="1" s="1"/>
  <c r="AE16" i="1"/>
  <c r="BO16" i="1" s="1"/>
  <c r="AD16" i="1"/>
  <c r="AC16" i="1"/>
  <c r="BM16" i="1" s="1"/>
  <c r="AB16" i="1"/>
  <c r="AA16" i="1"/>
  <c r="Z16" i="1"/>
  <c r="BJ16" i="1" s="1"/>
  <c r="Y16" i="1"/>
  <c r="BI16" i="1" s="1"/>
  <c r="X16" i="1"/>
  <c r="W16" i="1"/>
  <c r="AQ16" i="1" s="1"/>
  <c r="V16" i="1"/>
  <c r="U16" i="1"/>
  <c r="T16" i="1"/>
  <c r="AL16" i="1" s="1"/>
  <c r="BQ15" i="1"/>
  <c r="BP15" i="1"/>
  <c r="BM15" i="1"/>
  <c r="BL15" i="1"/>
  <c r="BK15" i="1"/>
  <c r="BJ15" i="1"/>
  <c r="BI15" i="1"/>
  <c r="BD15" i="1"/>
  <c r="AO15" i="1"/>
  <c r="AM15" i="1"/>
  <c r="BE15" i="1" s="1"/>
  <c r="AK15" i="1"/>
  <c r="AH15" i="1"/>
  <c r="BR15" i="1" s="1"/>
  <c r="AG15" i="1"/>
  <c r="AF15" i="1"/>
  <c r="AE15" i="1"/>
  <c r="BO15" i="1" s="1"/>
  <c r="AD15" i="1"/>
  <c r="BN15" i="1" s="1"/>
  <c r="AC15" i="1"/>
  <c r="AB15" i="1"/>
  <c r="AA15" i="1"/>
  <c r="Z15" i="1"/>
  <c r="Y15" i="1"/>
  <c r="X15" i="1"/>
  <c r="BH15" i="1" s="1"/>
  <c r="W15" i="1"/>
  <c r="AQ15" i="1" s="1"/>
  <c r="V15" i="1"/>
  <c r="U15" i="1"/>
  <c r="T15" i="1"/>
  <c r="AL15" i="1" s="1"/>
  <c r="BQ14" i="1"/>
  <c r="BM14" i="1"/>
  <c r="BK14" i="1"/>
  <c r="BJ14" i="1"/>
  <c r="AQ14" i="1"/>
  <c r="AO14" i="1"/>
  <c r="AP13" i="1" s="1"/>
  <c r="AK14" i="1"/>
  <c r="AM14" i="1" s="1"/>
  <c r="BE14" i="1" s="1"/>
  <c r="AH14" i="1"/>
  <c r="BR14" i="1" s="1"/>
  <c r="AG14" i="1"/>
  <c r="AF14" i="1"/>
  <c r="BP14" i="1" s="1"/>
  <c r="AE14" i="1"/>
  <c r="BO14" i="1" s="1"/>
  <c r="AD14" i="1"/>
  <c r="BN14" i="1" s="1"/>
  <c r="AC14" i="1"/>
  <c r="AB14" i="1"/>
  <c r="BL14" i="1" s="1"/>
  <c r="AA14" i="1"/>
  <c r="Z14" i="1"/>
  <c r="Y14" i="1"/>
  <c r="BI14" i="1" s="1"/>
  <c r="X14" i="1"/>
  <c r="BH14" i="1" s="1"/>
  <c r="W14" i="1"/>
  <c r="BG14" i="1" s="1"/>
  <c r="V14" i="1"/>
  <c r="U14" i="1"/>
  <c r="T14" i="1"/>
  <c r="AL14" i="1" s="1"/>
  <c r="BR13" i="1"/>
  <c r="BQ13" i="1"/>
  <c r="BO13" i="1"/>
  <c r="BL13" i="1"/>
  <c r="BK13" i="1"/>
  <c r="BI13" i="1"/>
  <c r="AQ13" i="1"/>
  <c r="AK13" i="1"/>
  <c r="AM13" i="1" s="1"/>
  <c r="BE13" i="1" s="1"/>
  <c r="AH13" i="1"/>
  <c r="AG13" i="1"/>
  <c r="AF13" i="1"/>
  <c r="BP13" i="1" s="1"/>
  <c r="AE13" i="1"/>
  <c r="AD13" i="1"/>
  <c r="BN13" i="1" s="1"/>
  <c r="AC13" i="1"/>
  <c r="BM13" i="1" s="1"/>
  <c r="AB13" i="1"/>
  <c r="AA13" i="1"/>
  <c r="Z13" i="1"/>
  <c r="BJ13" i="1" s="1"/>
  <c r="Y13" i="1"/>
  <c r="X13" i="1"/>
  <c r="BH13" i="1" s="1"/>
  <c r="W13" i="1"/>
  <c r="BG13" i="1" s="1"/>
  <c r="V13" i="1"/>
  <c r="BF13" i="1" s="1"/>
  <c r="U13" i="1"/>
  <c r="T13" i="1"/>
  <c r="AL13" i="1" s="1"/>
  <c r="BQ12" i="1"/>
  <c r="BP12" i="1"/>
  <c r="BM12" i="1"/>
  <c r="BL12" i="1"/>
  <c r="BK12" i="1"/>
  <c r="BJ12" i="1"/>
  <c r="BI12" i="1"/>
  <c r="BD12" i="1"/>
  <c r="AQ12" i="1"/>
  <c r="AO12" i="1"/>
  <c r="AM12" i="1"/>
  <c r="BE12" i="1" s="1"/>
  <c r="AK12" i="1"/>
  <c r="AH12" i="1"/>
  <c r="BR12" i="1" s="1"/>
  <c r="AG12" i="1"/>
  <c r="AF12" i="1"/>
  <c r="AE12" i="1"/>
  <c r="BO12" i="1" s="1"/>
  <c r="AD12" i="1"/>
  <c r="BN12" i="1" s="1"/>
  <c r="AC12" i="1"/>
  <c r="AB12" i="1"/>
  <c r="AA12" i="1"/>
  <c r="Z12" i="1"/>
  <c r="Y12" i="1"/>
  <c r="X12" i="1"/>
  <c r="BH12" i="1" s="1"/>
  <c r="W12" i="1"/>
  <c r="BG12" i="1" s="1"/>
  <c r="V12" i="1"/>
  <c r="U12" i="1"/>
  <c r="T12" i="1"/>
  <c r="AL12" i="1" s="1"/>
  <c r="BQ11" i="1"/>
  <c r="BM11" i="1"/>
  <c r="BK11" i="1"/>
  <c r="BJ11" i="1"/>
  <c r="AO11" i="1"/>
  <c r="AP10" i="1" s="1"/>
  <c r="AK11" i="1"/>
  <c r="AM11" i="1" s="1"/>
  <c r="BE11" i="1" s="1"/>
  <c r="AH11" i="1"/>
  <c r="BR11" i="1" s="1"/>
  <c r="AG11" i="1"/>
  <c r="AF11" i="1"/>
  <c r="BP11" i="1" s="1"/>
  <c r="AE11" i="1"/>
  <c r="BO11" i="1" s="1"/>
  <c r="AD11" i="1"/>
  <c r="BN11" i="1" s="1"/>
  <c r="AC11" i="1"/>
  <c r="AB11" i="1"/>
  <c r="BL11" i="1" s="1"/>
  <c r="AA11" i="1"/>
  <c r="Z11" i="1"/>
  <c r="Y11" i="1"/>
  <c r="BI11" i="1" s="1"/>
  <c r="X11" i="1"/>
  <c r="BH11" i="1" s="1"/>
  <c r="W11" i="1"/>
  <c r="AQ11" i="1" s="1"/>
  <c r="V11" i="1"/>
  <c r="U11" i="1"/>
  <c r="T11" i="1"/>
  <c r="AL11" i="1" s="1"/>
  <c r="BR10" i="1"/>
  <c r="BQ10" i="1"/>
  <c r="BO10" i="1"/>
  <c r="BL10" i="1"/>
  <c r="BK10" i="1"/>
  <c r="BI10" i="1"/>
  <c r="AK10" i="1"/>
  <c r="AM10" i="1" s="1"/>
  <c r="BE10" i="1" s="1"/>
  <c r="AH10" i="1"/>
  <c r="AG10" i="1"/>
  <c r="AF10" i="1"/>
  <c r="BP10" i="1" s="1"/>
  <c r="AE10" i="1"/>
  <c r="AD10" i="1"/>
  <c r="BN10" i="1" s="1"/>
  <c r="AC10" i="1"/>
  <c r="BM10" i="1" s="1"/>
  <c r="AB10" i="1"/>
  <c r="AA10" i="1"/>
  <c r="Z10" i="1"/>
  <c r="BJ10" i="1" s="1"/>
  <c r="Y10" i="1"/>
  <c r="X10" i="1"/>
  <c r="BH10" i="1" s="1"/>
  <c r="W10" i="1"/>
  <c r="AQ10" i="1" s="1"/>
  <c r="V10" i="1"/>
  <c r="BF10" i="1" s="1"/>
  <c r="U10" i="1"/>
  <c r="T10" i="1"/>
  <c r="AL10" i="1" s="1"/>
  <c r="BQ9" i="1"/>
  <c r="BP9" i="1"/>
  <c r="BM9" i="1"/>
  <c r="BL9" i="1"/>
  <c r="BK9" i="1"/>
  <c r="BJ9" i="1"/>
  <c r="BI9" i="1"/>
  <c r="BD9" i="1"/>
  <c r="AO9" i="1"/>
  <c r="AM9" i="1"/>
  <c r="BE9" i="1" s="1"/>
  <c r="AK9" i="1"/>
  <c r="AH9" i="1"/>
  <c r="BR9" i="1" s="1"/>
  <c r="AG9" i="1"/>
  <c r="AF9" i="1"/>
  <c r="AE9" i="1"/>
  <c r="BO9" i="1" s="1"/>
  <c r="AD9" i="1"/>
  <c r="BN9" i="1" s="1"/>
  <c r="AC9" i="1"/>
  <c r="AB9" i="1"/>
  <c r="AA9" i="1"/>
  <c r="Z9" i="1"/>
  <c r="Y9" i="1"/>
  <c r="X9" i="1"/>
  <c r="BH9" i="1" s="1"/>
  <c r="W9" i="1"/>
  <c r="AQ9" i="1" s="1"/>
  <c r="V9" i="1"/>
  <c r="U9" i="1"/>
  <c r="T9" i="1"/>
  <c r="AL9" i="1" s="1"/>
  <c r="BQ8" i="1"/>
  <c r="BM8" i="1"/>
  <c r="BK8" i="1"/>
  <c r="BJ8" i="1"/>
  <c r="AQ8" i="1"/>
  <c r="AO8" i="1"/>
  <c r="AP7" i="1" s="1"/>
  <c r="AK8" i="1"/>
  <c r="AM8" i="1" s="1"/>
  <c r="BE8" i="1" s="1"/>
  <c r="AH8" i="1"/>
  <c r="BR8" i="1" s="1"/>
  <c r="AG8" i="1"/>
  <c r="AF8" i="1"/>
  <c r="BP8" i="1" s="1"/>
  <c r="AE8" i="1"/>
  <c r="BO8" i="1" s="1"/>
  <c r="AD8" i="1"/>
  <c r="BN8" i="1" s="1"/>
  <c r="AC8" i="1"/>
  <c r="AB8" i="1"/>
  <c r="BL8" i="1" s="1"/>
  <c r="AA8" i="1"/>
  <c r="Z8" i="1"/>
  <c r="Y8" i="1"/>
  <c r="BI8" i="1" s="1"/>
  <c r="X8" i="1"/>
  <c r="BH8" i="1" s="1"/>
  <c r="W8" i="1"/>
  <c r="BG8" i="1" s="1"/>
  <c r="V8" i="1"/>
  <c r="U8" i="1"/>
  <c r="T8" i="1"/>
  <c r="AL8" i="1" s="1"/>
  <c r="BR7" i="1"/>
  <c r="BQ7" i="1"/>
  <c r="BO7" i="1"/>
  <c r="BL7" i="1"/>
  <c r="BK7" i="1"/>
  <c r="BI7" i="1"/>
  <c r="AQ7" i="1"/>
  <c r="AK7" i="1"/>
  <c r="AM7" i="1" s="1"/>
  <c r="BE7" i="1" s="1"/>
  <c r="AH7" i="1"/>
  <c r="AG7" i="1"/>
  <c r="AF7" i="1"/>
  <c r="BP7" i="1" s="1"/>
  <c r="AE7" i="1"/>
  <c r="AD7" i="1"/>
  <c r="BN7" i="1" s="1"/>
  <c r="AC7" i="1"/>
  <c r="BM7" i="1" s="1"/>
  <c r="AB7" i="1"/>
  <c r="AA7" i="1"/>
  <c r="Z7" i="1"/>
  <c r="BJ7" i="1" s="1"/>
  <c r="Y7" i="1"/>
  <c r="X7" i="1"/>
  <c r="BH7" i="1" s="1"/>
  <c r="W7" i="1"/>
  <c r="BG7" i="1" s="1"/>
  <c r="V7" i="1"/>
  <c r="BF7" i="1" s="1"/>
  <c r="U7" i="1"/>
  <c r="T7" i="1"/>
  <c r="AL7" i="1" s="1"/>
  <c r="BQ6" i="1"/>
  <c r="BP6" i="1"/>
  <c r="BM6" i="1"/>
  <c r="BL6" i="1"/>
  <c r="BK6" i="1"/>
  <c r="BJ6" i="1"/>
  <c r="BI6" i="1"/>
  <c r="BD6" i="1"/>
  <c r="AQ6" i="1"/>
  <c r="AO6" i="1"/>
  <c r="AP5" i="1" s="1"/>
  <c r="AM6" i="1"/>
  <c r="BE6" i="1" s="1"/>
  <c r="AK6" i="1"/>
  <c r="AH6" i="1"/>
  <c r="BR6" i="1" s="1"/>
  <c r="AG6" i="1"/>
  <c r="AF6" i="1"/>
  <c r="AE6" i="1"/>
  <c r="BO6" i="1" s="1"/>
  <c r="AD6" i="1"/>
  <c r="BN6" i="1" s="1"/>
  <c r="AC6" i="1"/>
  <c r="AB6" i="1"/>
  <c r="AA6" i="1"/>
  <c r="Z6" i="1"/>
  <c r="Y6" i="1"/>
  <c r="X6" i="1"/>
  <c r="BH6" i="1" s="1"/>
  <c r="W6" i="1"/>
  <c r="BG6" i="1" s="1"/>
  <c r="V6" i="1"/>
  <c r="U6" i="1"/>
  <c r="T6" i="1"/>
  <c r="AL6" i="1" s="1"/>
  <c r="BR5" i="1"/>
  <c r="BL5" i="1"/>
  <c r="BI5" i="1"/>
  <c r="AQ5" i="1"/>
  <c r="AK5" i="1"/>
  <c r="AM5" i="1" s="1"/>
  <c r="AH5" i="1"/>
  <c r="AG5" i="1"/>
  <c r="BQ5" i="1" s="1"/>
  <c r="AF5" i="1"/>
  <c r="BP5" i="1" s="1"/>
  <c r="AE5" i="1"/>
  <c r="BO5" i="1" s="1"/>
  <c r="AD5" i="1"/>
  <c r="BN5" i="1" s="1"/>
  <c r="AC5" i="1"/>
  <c r="BM5" i="1" s="1"/>
  <c r="AB5" i="1"/>
  <c r="AA5" i="1"/>
  <c r="BK5" i="1" s="1"/>
  <c r="Z5" i="1"/>
  <c r="BJ5" i="1" s="1"/>
  <c r="Y5" i="1"/>
  <c r="X5" i="1"/>
  <c r="BH5" i="1" s="1"/>
  <c r="W5" i="1"/>
  <c r="BG5" i="1" s="1"/>
  <c r="V5" i="1"/>
  <c r="BF5" i="1" s="1"/>
  <c r="U5" i="1"/>
  <c r="T5" i="1"/>
  <c r="AL5" i="1" s="1"/>
  <c r="BJ4" i="1"/>
  <c r="BD4" i="1"/>
  <c r="AQ4" i="1"/>
  <c r="BG4" i="1" s="1"/>
  <c r="AO4" i="1"/>
  <c r="AK4" i="1"/>
  <c r="AM4" i="1" s="1"/>
  <c r="AH4" i="1"/>
  <c r="BR4" i="1" s="1"/>
  <c r="AG4" i="1"/>
  <c r="BQ4" i="1" s="1"/>
  <c r="AF4" i="1"/>
  <c r="BP4" i="1" s="1"/>
  <c r="AE4" i="1"/>
  <c r="BO4" i="1" s="1"/>
  <c r="AD4" i="1"/>
  <c r="BN4" i="1" s="1"/>
  <c r="AC4" i="1"/>
  <c r="BM4" i="1" s="1"/>
  <c r="AB4" i="1"/>
  <c r="BL4" i="1" s="1"/>
  <c r="AA4" i="1"/>
  <c r="BK4" i="1" s="1"/>
  <c r="Z4" i="1"/>
  <c r="Y4" i="1"/>
  <c r="BI4" i="1" s="1"/>
  <c r="X4" i="1"/>
  <c r="BH4" i="1" s="1"/>
  <c r="V4" i="1"/>
  <c r="U4" i="1"/>
  <c r="T4" i="1"/>
  <c r="AL4" i="1" s="1"/>
  <c r="AM2" i="1"/>
  <c r="AM1" i="1"/>
  <c r="V1" i="1"/>
  <c r="BT122" i="2" l="1"/>
  <c r="BU122" i="2" s="1"/>
  <c r="BW122" i="2" s="1"/>
  <c r="BT116" i="2"/>
  <c r="BU116" i="2" s="1"/>
  <c r="BW116" i="2" s="1"/>
  <c r="BU110" i="2"/>
  <c r="BW110" i="2" s="1"/>
  <c r="BX110" i="2" s="1"/>
  <c r="BT110" i="2"/>
  <c r="BT104" i="2"/>
  <c r="BU104" i="2" s="1"/>
  <c r="BW104" i="2" s="1"/>
  <c r="BT98" i="2"/>
  <c r="BU98" i="2" s="1"/>
  <c r="BW98" i="2" s="1"/>
  <c r="BU92" i="2"/>
  <c r="BW92" i="2" s="1"/>
  <c r="BX92" i="2" s="1"/>
  <c r="BY92" i="2" s="1"/>
  <c r="BT92" i="2"/>
  <c r="BT86" i="2"/>
  <c r="BU86" i="2" s="1"/>
  <c r="BW86" i="2" s="1"/>
  <c r="BT80" i="2"/>
  <c r="BU80" i="2" s="1"/>
  <c r="BW80" i="2" s="1"/>
  <c r="BT74" i="2"/>
  <c r="BU74" i="2" s="1"/>
  <c r="BW74" i="2" s="1"/>
  <c r="BT68" i="2"/>
  <c r="BU68" i="2" s="1"/>
  <c r="BW68" i="2" s="1"/>
  <c r="BT62" i="2"/>
  <c r="BU62" i="2" s="1"/>
  <c r="BW62" i="2" s="1"/>
  <c r="BU56" i="2"/>
  <c r="BW56" i="2" s="1"/>
  <c r="BX56" i="2" s="1"/>
  <c r="BY56" i="2" s="1"/>
  <c r="BT56" i="2"/>
  <c r="BT50" i="2"/>
  <c r="BU50" i="2" s="1"/>
  <c r="BW50" i="2" s="1"/>
  <c r="BT44" i="2"/>
  <c r="BU44" i="2" s="1"/>
  <c r="BW44" i="2" s="1"/>
  <c r="BU38" i="2"/>
  <c r="BW38" i="2" s="1"/>
  <c r="BX38" i="2" s="1"/>
  <c r="BT38" i="2"/>
  <c r="BT32" i="2"/>
  <c r="BU32" i="2" s="1"/>
  <c r="BW32" i="2" s="1"/>
  <c r="BT26" i="2"/>
  <c r="BU26" i="2" s="1"/>
  <c r="BW26" i="2" s="1"/>
  <c r="BU20" i="2"/>
  <c r="BW20" i="2" s="1"/>
  <c r="BX20" i="2" s="1"/>
  <c r="BY20" i="2" s="1"/>
  <c r="BT20" i="2"/>
  <c r="BT14" i="2"/>
  <c r="BU14" i="2" s="1"/>
  <c r="BW14" i="2" s="1"/>
  <c r="BT8" i="2"/>
  <c r="BU8" i="2" s="1"/>
  <c r="BW8" i="2" s="1"/>
  <c r="BU67" i="2"/>
  <c r="BW67" i="2" s="1"/>
  <c r="BX67" i="2" s="1"/>
  <c r="BT97" i="2"/>
  <c r="BU97" i="2" s="1"/>
  <c r="BW97" i="2" s="1"/>
  <c r="BX97" i="2" s="1"/>
  <c r="BT61" i="2"/>
  <c r="BU61" i="2"/>
  <c r="BW61" i="2" s="1"/>
  <c r="BX61" i="2" s="1"/>
  <c r="BY61" i="2" s="1"/>
  <c r="BT25" i="2"/>
  <c r="BU25" i="2" s="1"/>
  <c r="BW25" i="2" s="1"/>
  <c r="BU96" i="2"/>
  <c r="BW96" i="2" s="1"/>
  <c r="BX96" i="2" s="1"/>
  <c r="BY96" i="2" s="1"/>
  <c r="BU12" i="2"/>
  <c r="BW12" i="2" s="1"/>
  <c r="BX12" i="2" s="1"/>
  <c r="BY12" i="2" s="1"/>
  <c r="BT119" i="2"/>
  <c r="BU119" i="2"/>
  <c r="BW119" i="2" s="1"/>
  <c r="BX119" i="2" s="1"/>
  <c r="BZ119" i="2" s="1"/>
  <c r="CA119" i="2" s="1"/>
  <c r="CB119" i="2" s="1"/>
  <c r="BT113" i="2"/>
  <c r="BU113" i="2" s="1"/>
  <c r="BW113" i="2" s="1"/>
  <c r="BT107" i="2"/>
  <c r="BU107" i="2" s="1"/>
  <c r="BW107" i="2" s="1"/>
  <c r="BT101" i="2"/>
  <c r="BU101" i="2"/>
  <c r="BW101" i="2" s="1"/>
  <c r="BX101" i="2" s="1"/>
  <c r="BT95" i="2"/>
  <c r="BU95" i="2" s="1"/>
  <c r="BW95" i="2" s="1"/>
  <c r="BX95" i="2" s="1"/>
  <c r="BT89" i="2"/>
  <c r="BU89" i="2" s="1"/>
  <c r="BW89" i="2" s="1"/>
  <c r="BX89" i="2" s="1"/>
  <c r="BT83" i="2"/>
  <c r="BU83" i="2"/>
  <c r="BW83" i="2" s="1"/>
  <c r="BX83" i="2" s="1"/>
  <c r="BZ83" i="2" s="1"/>
  <c r="BT77" i="2"/>
  <c r="BU77" i="2" s="1"/>
  <c r="BW77" i="2" s="1"/>
  <c r="BT71" i="2"/>
  <c r="BU71" i="2" s="1"/>
  <c r="BW71" i="2" s="1"/>
  <c r="BT65" i="2"/>
  <c r="BU65" i="2" s="1"/>
  <c r="BW65" i="2" s="1"/>
  <c r="BX65" i="2" s="1"/>
  <c r="BT59" i="2"/>
  <c r="BU59" i="2" s="1"/>
  <c r="BW59" i="2" s="1"/>
  <c r="BX59" i="2" s="1"/>
  <c r="BT53" i="2"/>
  <c r="BU53" i="2"/>
  <c r="BW53" i="2" s="1"/>
  <c r="BX53" i="2" s="1"/>
  <c r="BY53" i="2" s="1"/>
  <c r="BT47" i="2"/>
  <c r="BU47" i="2"/>
  <c r="BW47" i="2" s="1"/>
  <c r="BX47" i="2" s="1"/>
  <c r="BT41" i="2"/>
  <c r="BU41" i="2"/>
  <c r="BW41" i="2" s="1"/>
  <c r="BX41" i="2" s="1"/>
  <c r="BY41" i="2" s="1"/>
  <c r="BT35" i="2"/>
  <c r="BU35" i="2"/>
  <c r="BW35" i="2" s="1"/>
  <c r="BX35" i="2" s="1"/>
  <c r="BY35" i="2" s="1"/>
  <c r="BT29" i="2"/>
  <c r="BU29" i="2"/>
  <c r="BW29" i="2" s="1"/>
  <c r="BX29" i="2" s="1"/>
  <c r="BT23" i="2"/>
  <c r="BU23" i="2" s="1"/>
  <c r="BW23" i="2" s="1"/>
  <c r="BX23" i="2" s="1"/>
  <c r="BT17" i="2"/>
  <c r="BU17" i="2"/>
  <c r="BW17" i="2" s="1"/>
  <c r="BT11" i="2"/>
  <c r="BU11" i="2"/>
  <c r="BW11" i="2" s="1"/>
  <c r="BX11" i="2" s="1"/>
  <c r="BZ11" i="2" s="1"/>
  <c r="BT5" i="2"/>
  <c r="BU5" i="2"/>
  <c r="BW5" i="2" s="1"/>
  <c r="BX5" i="2" s="1"/>
  <c r="BY5" i="2" s="1"/>
  <c r="BT118" i="2"/>
  <c r="BU118" i="2" s="1"/>
  <c r="BW118" i="2" s="1"/>
  <c r="BT112" i="2"/>
  <c r="BU112" i="2" s="1"/>
  <c r="BW112" i="2" s="1"/>
  <c r="BT106" i="2"/>
  <c r="BU106" i="2"/>
  <c r="BW106" i="2" s="1"/>
  <c r="BT100" i="2"/>
  <c r="BU100" i="2" s="1"/>
  <c r="BW100" i="2" s="1"/>
  <c r="BT94" i="2"/>
  <c r="BU94" i="2" s="1"/>
  <c r="BW94" i="2" s="1"/>
  <c r="BT88" i="2"/>
  <c r="BU88" i="2"/>
  <c r="BW88" i="2" s="1"/>
  <c r="BT82" i="2"/>
  <c r="BU82" i="2" s="1"/>
  <c r="BW82" i="2" s="1"/>
  <c r="BT76" i="2"/>
  <c r="BU76" i="2" s="1"/>
  <c r="BW76" i="2" s="1"/>
  <c r="BT70" i="2"/>
  <c r="BU70" i="2"/>
  <c r="BW70" i="2" s="1"/>
  <c r="BT64" i="2"/>
  <c r="BU64" i="2" s="1"/>
  <c r="BW64" i="2" s="1"/>
  <c r="BU58" i="2"/>
  <c r="BW58" i="2" s="1"/>
  <c r="BT58" i="2"/>
  <c r="BT52" i="2"/>
  <c r="BU52" i="2" s="1"/>
  <c r="BW52" i="2" s="1"/>
  <c r="BT46" i="2"/>
  <c r="BU46" i="2" s="1"/>
  <c r="BW46" i="2" s="1"/>
  <c r="BT40" i="2"/>
  <c r="BU40" i="2" s="1"/>
  <c r="BW40" i="2" s="1"/>
  <c r="BT34" i="2"/>
  <c r="BU34" i="2"/>
  <c r="BW34" i="2" s="1"/>
  <c r="BT28" i="2"/>
  <c r="BU28" i="2" s="1"/>
  <c r="BW28" i="2" s="1"/>
  <c r="BU22" i="2"/>
  <c r="BW22" i="2" s="1"/>
  <c r="BT22" i="2"/>
  <c r="BT16" i="2"/>
  <c r="BU16" i="2" s="1"/>
  <c r="BW16" i="2" s="1"/>
  <c r="BT10" i="2"/>
  <c r="BU10" i="2" s="1"/>
  <c r="BW10" i="2" s="1"/>
  <c r="BU121" i="2"/>
  <c r="BW121" i="2" s="1"/>
  <c r="BX121" i="2" s="1"/>
  <c r="BY121" i="2" s="1"/>
  <c r="BT117" i="2"/>
  <c r="BU117" i="2" s="1"/>
  <c r="BW117" i="2" s="1"/>
  <c r="BX117" i="2" s="1"/>
  <c r="BT111" i="2"/>
  <c r="BU111" i="2" s="1"/>
  <c r="BW111" i="2" s="1"/>
  <c r="BT105" i="2"/>
  <c r="BU105" i="2" s="1"/>
  <c r="BW105" i="2" s="1"/>
  <c r="BT99" i="2"/>
  <c r="BU99" i="2" s="1"/>
  <c r="BW99" i="2" s="1"/>
  <c r="BT93" i="2"/>
  <c r="BU93" i="2" s="1"/>
  <c r="BW93" i="2" s="1"/>
  <c r="BT87" i="2"/>
  <c r="BU87" i="2" s="1"/>
  <c r="BW87" i="2" s="1"/>
  <c r="BX87" i="2" s="1"/>
  <c r="BY87" i="2" s="1"/>
  <c r="BT81" i="2"/>
  <c r="BU81" i="2" s="1"/>
  <c r="BW81" i="2" s="1"/>
  <c r="BX81" i="2" s="1"/>
  <c r="BT75" i="2"/>
  <c r="BU75" i="2" s="1"/>
  <c r="BW75" i="2" s="1"/>
  <c r="BT69" i="2"/>
  <c r="BU69" i="2" s="1"/>
  <c r="BW69" i="2" s="1"/>
  <c r="BX69" i="2" s="1"/>
  <c r="BT63" i="2"/>
  <c r="BU63" i="2" s="1"/>
  <c r="BW63" i="2" s="1"/>
  <c r="BT57" i="2"/>
  <c r="BU57" i="2" s="1"/>
  <c r="BW57" i="2" s="1"/>
  <c r="BT51" i="2"/>
  <c r="BU51" i="2" s="1"/>
  <c r="BW51" i="2" s="1"/>
  <c r="BX51" i="2" s="1"/>
  <c r="BY51" i="2" s="1"/>
  <c r="BT45" i="2"/>
  <c r="BU45" i="2" s="1"/>
  <c r="BW45" i="2" s="1"/>
  <c r="BX45" i="2" s="1"/>
  <c r="BT39" i="2"/>
  <c r="BU39" i="2" s="1"/>
  <c r="BW39" i="2" s="1"/>
  <c r="BX39" i="2" s="1"/>
  <c r="BT33" i="2"/>
  <c r="BU33" i="2" s="1"/>
  <c r="BW33" i="2" s="1"/>
  <c r="BT27" i="2"/>
  <c r="BU27" i="2" s="1"/>
  <c r="BW27" i="2" s="1"/>
  <c r="BT21" i="2"/>
  <c r="BU21" i="2" s="1"/>
  <c r="BW21" i="2" s="1"/>
  <c r="BT15" i="2"/>
  <c r="BU15" i="2" s="1"/>
  <c r="BW15" i="2" s="1"/>
  <c r="BX15" i="2" s="1"/>
  <c r="BT9" i="2"/>
  <c r="BU9" i="2" s="1"/>
  <c r="BW9" i="2" s="1"/>
  <c r="BT121" i="2"/>
  <c r="BT114" i="2"/>
  <c r="BU114" i="2" s="1"/>
  <c r="BW114" i="2" s="1"/>
  <c r="BT85" i="2"/>
  <c r="BU85" i="2" s="1"/>
  <c r="BW85" i="2" s="1"/>
  <c r="BT78" i="2"/>
  <c r="BU78" i="2" s="1"/>
  <c r="BW78" i="2" s="1"/>
  <c r="BT48" i="2"/>
  <c r="BU48" i="2" s="1"/>
  <c r="BW48" i="2" s="1"/>
  <c r="BT12" i="2"/>
  <c r="BU120" i="2"/>
  <c r="BW120" i="2" s="1"/>
  <c r="BX120" i="2" s="1"/>
  <c r="BY120" i="2" s="1"/>
  <c r="BU102" i="2"/>
  <c r="BW102" i="2" s="1"/>
  <c r="BX102" i="2" s="1"/>
  <c r="BY102" i="2" s="1"/>
  <c r="BU84" i="2"/>
  <c r="BW84" i="2" s="1"/>
  <c r="BX84" i="2" s="1"/>
  <c r="BY84" i="2" s="1"/>
  <c r="BU31" i="2"/>
  <c r="BW31" i="2" s="1"/>
  <c r="BX31" i="2" s="1"/>
  <c r="BZ31" i="2" s="1"/>
  <c r="CA31" i="2" s="1"/>
  <c r="CB31" i="2" s="1"/>
  <c r="BU36" i="2"/>
  <c r="BW36" i="2" s="1"/>
  <c r="BX36" i="2" s="1"/>
  <c r="BY36" i="2" s="1"/>
  <c r="BU30" i="2"/>
  <c r="BW30" i="2" s="1"/>
  <c r="BX30" i="2" s="1"/>
  <c r="BY30" i="2" s="1"/>
  <c r="BU109" i="2"/>
  <c r="BW109" i="2" s="1"/>
  <c r="BX109" i="2" s="1"/>
  <c r="BY109" i="2" s="1"/>
  <c r="BU49" i="2"/>
  <c r="BW49" i="2" s="1"/>
  <c r="BX49" i="2" s="1"/>
  <c r="BY49" i="2" s="1"/>
  <c r="BU18" i="2"/>
  <c r="BW18" i="2" s="1"/>
  <c r="BX18" i="2" s="1"/>
  <c r="BY18" i="2" s="1"/>
  <c r="BU6" i="2"/>
  <c r="BW6" i="2" s="1"/>
  <c r="BX6" i="2" s="1"/>
  <c r="BY6" i="2" s="1"/>
  <c r="BU73" i="2"/>
  <c r="BW73" i="2" s="1"/>
  <c r="BX73" i="2" s="1"/>
  <c r="BY73" i="2" s="1"/>
  <c r="BU37" i="2"/>
  <c r="BW37" i="2" s="1"/>
  <c r="BX37" i="2" s="1"/>
  <c r="BY37" i="2" s="1"/>
  <c r="BT90" i="2"/>
  <c r="BU90" i="2" s="1"/>
  <c r="BW90" i="2" s="1"/>
  <c r="BT54" i="2"/>
  <c r="BU54" i="2" s="1"/>
  <c r="BW54" i="2" s="1"/>
  <c r="BT36" i="2"/>
  <c r="BU108" i="2"/>
  <c r="BW108" i="2" s="1"/>
  <c r="BX108" i="2" s="1"/>
  <c r="BY108" i="2" s="1"/>
  <c r="BU60" i="2"/>
  <c r="BW60" i="2" s="1"/>
  <c r="BX60" i="2" s="1"/>
  <c r="BY60" i="2" s="1"/>
  <c r="BU7" i="2"/>
  <c r="BW7" i="2" s="1"/>
  <c r="BX7" i="2" s="1"/>
  <c r="BZ7" i="2" s="1"/>
  <c r="CA7" i="2" s="1"/>
  <c r="CB7" i="2" s="1"/>
  <c r="BT103" i="2"/>
  <c r="BU103" i="2" s="1"/>
  <c r="BW103" i="2" s="1"/>
  <c r="BX103" i="2" s="1"/>
  <c r="BT96" i="2"/>
  <c r="BT67" i="2"/>
  <c r="BT43" i="2"/>
  <c r="BU43" i="2" s="1"/>
  <c r="BW43" i="2" s="1"/>
  <c r="BT7" i="2"/>
  <c r="BU115" i="2"/>
  <c r="BW115" i="2" s="1"/>
  <c r="BU13" i="2"/>
  <c r="BW13" i="2" s="1"/>
  <c r="BX13" i="2" s="1"/>
  <c r="BY13" i="2" s="1"/>
  <c r="BT73" i="2"/>
  <c r="BT66" i="2"/>
  <c r="BU66" i="2" s="1"/>
  <c r="BW66" i="2" s="1"/>
  <c r="BT42" i="2"/>
  <c r="BU42" i="2" s="1"/>
  <c r="BW42" i="2" s="1"/>
  <c r="BT24" i="2"/>
  <c r="BU24" i="2" s="1"/>
  <c r="BW24" i="2" s="1"/>
  <c r="BT79" i="2"/>
  <c r="BU79" i="2" s="1"/>
  <c r="BW79" i="2" s="1"/>
  <c r="BT72" i="2"/>
  <c r="BU72" i="2" s="1"/>
  <c r="BW72" i="2" s="1"/>
  <c r="CC83" i="2"/>
  <c r="CA83" i="2"/>
  <c r="CB83" i="2" s="1"/>
  <c r="CA11" i="2"/>
  <c r="CB11" i="2" s="1"/>
  <c r="BZ19" i="2"/>
  <c r="BZ56" i="2"/>
  <c r="BZ35" i="2"/>
  <c r="BZ55" i="2"/>
  <c r="BZ53" i="2"/>
  <c r="BZ73" i="2"/>
  <c r="BZ37" i="2"/>
  <c r="BY110" i="2"/>
  <c r="BY38" i="2"/>
  <c r="BZ38" i="2"/>
  <c r="CC31" i="2"/>
  <c r="BZ91" i="2"/>
  <c r="BZ61" i="2"/>
  <c r="BZ13" i="2"/>
  <c r="BZ20" i="2"/>
  <c r="BZ120" i="2"/>
  <c r="BZ108" i="2"/>
  <c r="BZ96" i="2"/>
  <c r="BZ84" i="2"/>
  <c r="BZ60" i="2"/>
  <c r="BZ18" i="2"/>
  <c r="BZ12" i="2"/>
  <c r="AP2" i="2"/>
  <c r="AM2" i="2"/>
  <c r="AO4" i="2"/>
  <c r="BD4" i="2"/>
  <c r="BS4" i="2" s="1"/>
  <c r="BE4" i="2"/>
  <c r="AO5" i="1"/>
  <c r="AP4" i="1" s="1"/>
  <c r="BF4" i="1" s="1"/>
  <c r="AO7" i="1"/>
  <c r="AP6" i="1" s="1"/>
  <c r="BF6" i="1" s="1"/>
  <c r="BS6" i="1" s="1"/>
  <c r="BG9" i="1"/>
  <c r="BD11" i="1"/>
  <c r="AO13" i="1"/>
  <c r="AP12" i="1" s="1"/>
  <c r="BF12" i="1" s="1"/>
  <c r="BS12" i="1" s="1"/>
  <c r="BG15" i="1"/>
  <c r="BG16" i="1"/>
  <c r="BD18" i="1"/>
  <c r="BS18" i="1" s="1"/>
  <c r="AO19" i="1"/>
  <c r="AP18" i="1" s="1"/>
  <c r="BF18" i="1" s="1"/>
  <c r="BG22" i="1"/>
  <c r="BD24" i="1"/>
  <c r="BS24" i="1" s="1"/>
  <c r="AO25" i="1"/>
  <c r="AP24" i="1" s="1"/>
  <c r="BF24" i="1" s="1"/>
  <c r="BG28" i="1"/>
  <c r="AQ29" i="1"/>
  <c r="BG29" i="1" s="1"/>
  <c r="AM29" i="1"/>
  <c r="BE29" i="1" s="1"/>
  <c r="AO30" i="1"/>
  <c r="AP29" i="1" s="1"/>
  <c r="BF29" i="1" s="1"/>
  <c r="BS56" i="1"/>
  <c r="BS62" i="1"/>
  <c r="BG10" i="1"/>
  <c r="BD19" i="1"/>
  <c r="BS19" i="1" s="1"/>
  <c r="BD25" i="1"/>
  <c r="BS26" i="1"/>
  <c r="BE5" i="1"/>
  <c r="BD5" i="1"/>
  <c r="BS5" i="1" s="1"/>
  <c r="BD20" i="1"/>
  <c r="BS20" i="1" s="1"/>
  <c r="AL32" i="1"/>
  <c r="AM32" i="1" s="1"/>
  <c r="BE32" i="1" s="1"/>
  <c r="BS32" i="1" s="1"/>
  <c r="AO32" i="1"/>
  <c r="AP31" i="1" s="1"/>
  <c r="BF31" i="1" s="1"/>
  <c r="BD7" i="1"/>
  <c r="BS7" i="1" s="1"/>
  <c r="AP8" i="1"/>
  <c r="BF8" i="1" s="1"/>
  <c r="BG11" i="1"/>
  <c r="BD13" i="1"/>
  <c r="BS13" i="1" s="1"/>
  <c r="AP14" i="1"/>
  <c r="BF14" i="1" s="1"/>
  <c r="BD8" i="1"/>
  <c r="AO10" i="1"/>
  <c r="AP9" i="1" s="1"/>
  <c r="BF9" i="1" s="1"/>
  <c r="BS9" i="1" s="1"/>
  <c r="BD14" i="1"/>
  <c r="AO16" i="1"/>
  <c r="AP15" i="1" s="1"/>
  <c r="BF15" i="1" s="1"/>
  <c r="BS15" i="1" s="1"/>
  <c r="BG19" i="1"/>
  <c r="BD21" i="1"/>
  <c r="BS21" i="1" s="1"/>
  <c r="AO22" i="1"/>
  <c r="AP21" i="1" s="1"/>
  <c r="BF21" i="1" s="1"/>
  <c r="BG25" i="1"/>
  <c r="AM27" i="1"/>
  <c r="BE27" i="1" s="1"/>
  <c r="BS27" i="1" s="1"/>
  <c r="AL29" i="1"/>
  <c r="AO29" i="1"/>
  <c r="AP28" i="1" s="1"/>
  <c r="BF28" i="1" s="1"/>
  <c r="AL35" i="1"/>
  <c r="AM35" i="1" s="1"/>
  <c r="BE35" i="1" s="1"/>
  <c r="BD35" i="1"/>
  <c r="AO35" i="1"/>
  <c r="AP34" i="1" s="1"/>
  <c r="BF34" i="1" s="1"/>
  <c r="BE4" i="1"/>
  <c r="BS4" i="1" s="1"/>
  <c r="BD16" i="1"/>
  <c r="BS16" i="1" s="1"/>
  <c r="BD22" i="1"/>
  <c r="BS22" i="1" s="1"/>
  <c r="BD10" i="1"/>
  <c r="BS10" i="1" s="1"/>
  <c r="AP11" i="1"/>
  <c r="BF11" i="1" s="1"/>
  <c r="BD17" i="1"/>
  <c r="BS17" i="1" s="1"/>
  <c r="BD23" i="1"/>
  <c r="BS23" i="1" s="1"/>
  <c r="BD28" i="1"/>
  <c r="AL28" i="1"/>
  <c r="AM28" i="1" s="1"/>
  <c r="BE28" i="1" s="1"/>
  <c r="AM30" i="1"/>
  <c r="BE30" i="1" s="1"/>
  <c r="BS30" i="1" s="1"/>
  <c r="AQ32" i="1"/>
  <c r="BG32" i="1"/>
  <c r="AP2" i="1"/>
  <c r="BD31" i="1"/>
  <c r="BG35" i="1"/>
  <c r="BD37" i="1"/>
  <c r="AO38" i="1"/>
  <c r="AP37" i="1" s="1"/>
  <c r="BF37" i="1" s="1"/>
  <c r="BG41" i="1"/>
  <c r="BD43" i="1"/>
  <c r="BD47" i="1"/>
  <c r="BF48" i="1"/>
  <c r="BS48" i="1" s="1"/>
  <c r="BF51" i="1"/>
  <c r="BD55" i="1"/>
  <c r="BS55" i="1" s="1"/>
  <c r="BD38" i="1"/>
  <c r="BD44" i="1"/>
  <c r="AL44" i="1"/>
  <c r="AQ61" i="1"/>
  <c r="BG61" i="1" s="1"/>
  <c r="AM61" i="1"/>
  <c r="BE61" i="1" s="1"/>
  <c r="BS61" i="1" s="1"/>
  <c r="BD33" i="1"/>
  <c r="BS33" i="1" s="1"/>
  <c r="BD39" i="1"/>
  <c r="BS39" i="1" s="1"/>
  <c r="BG44" i="1"/>
  <c r="AO45" i="1"/>
  <c r="AP44" i="1" s="1"/>
  <c r="AL46" i="1"/>
  <c r="BD46" i="1"/>
  <c r="AO46" i="1"/>
  <c r="AP45" i="1" s="1"/>
  <c r="BF45" i="1" s="1"/>
  <c r="BG50" i="1"/>
  <c r="AO53" i="1"/>
  <c r="AP52" i="1" s="1"/>
  <c r="BD53" i="1"/>
  <c r="AL53" i="1"/>
  <c r="AM53" i="1" s="1"/>
  <c r="BE53" i="1" s="1"/>
  <c r="BD67" i="1"/>
  <c r="AL67" i="1"/>
  <c r="AO67" i="1"/>
  <c r="AP66" i="1" s="1"/>
  <c r="BF66" i="1" s="1"/>
  <c r="BD34" i="1"/>
  <c r="BS34" i="1" s="1"/>
  <c r="BG38" i="1"/>
  <c r="BD40" i="1"/>
  <c r="AO41" i="1"/>
  <c r="AP40" i="1" s="1"/>
  <c r="BF40" i="1" s="1"/>
  <c r="AM47" i="1"/>
  <c r="BE47" i="1" s="1"/>
  <c r="BF54" i="1"/>
  <c r="AM55" i="1"/>
  <c r="BE55" i="1" s="1"/>
  <c r="AM60" i="1"/>
  <c r="BE60" i="1" s="1"/>
  <c r="BS60" i="1" s="1"/>
  <c r="BD41" i="1"/>
  <c r="BS41" i="1" s="1"/>
  <c r="AM44" i="1"/>
  <c r="BE44" i="1" s="1"/>
  <c r="BF46" i="1"/>
  <c r="AP49" i="1"/>
  <c r="BF49" i="1" s="1"/>
  <c r="BF53" i="1"/>
  <c r="AL61" i="1"/>
  <c r="AO61" i="1"/>
  <c r="AP60" i="1" s="1"/>
  <c r="BF60" i="1" s="1"/>
  <c r="AQ65" i="1"/>
  <c r="BG65" i="1" s="1"/>
  <c r="BS65" i="1" s="1"/>
  <c r="BT68" i="1"/>
  <c r="BU68" i="1" s="1"/>
  <c r="BW68" i="1" s="1"/>
  <c r="BD36" i="1"/>
  <c r="BS36" i="1" s="1"/>
  <c r="BD42" i="1"/>
  <c r="BS42" i="1" s="1"/>
  <c r="AO44" i="1"/>
  <c r="AP43" i="1" s="1"/>
  <c r="BF43" i="1" s="1"/>
  <c r="BD45" i="1"/>
  <c r="BG46" i="1"/>
  <c r="AM46" i="1"/>
  <c r="BE46" i="1" s="1"/>
  <c r="BF52" i="1"/>
  <c r="BS59" i="1"/>
  <c r="AQ67" i="1"/>
  <c r="BG67" i="1" s="1"/>
  <c r="AM67" i="1"/>
  <c r="BE67" i="1" s="1"/>
  <c r="AM49" i="1"/>
  <c r="BE49" i="1" s="1"/>
  <c r="BS49" i="1" s="1"/>
  <c r="BG49" i="1"/>
  <c r="AM50" i="1"/>
  <c r="BE50" i="1" s="1"/>
  <c r="BS50" i="1" s="1"/>
  <c r="AM52" i="1"/>
  <c r="BE52" i="1" s="1"/>
  <c r="BS52" i="1" s="1"/>
  <c r="AM54" i="1"/>
  <c r="BE54" i="1" s="1"/>
  <c r="BS54" i="1" s="1"/>
  <c r="BG54" i="1"/>
  <c r="BF55" i="1"/>
  <c r="BG58" i="1"/>
  <c r="BS58" i="1" s="1"/>
  <c r="BG64" i="1"/>
  <c r="BS64" i="1" s="1"/>
  <c r="AQ69" i="1"/>
  <c r="BG69" i="1"/>
  <c r="BS69" i="1" s="1"/>
  <c r="BS77" i="1"/>
  <c r="BE45" i="1"/>
  <c r="BF47" i="1"/>
  <c r="AQ52" i="1"/>
  <c r="BG52" i="1" s="1"/>
  <c r="BG57" i="1"/>
  <c r="AO58" i="1"/>
  <c r="AP57" i="1" s="1"/>
  <c r="BF57" i="1" s="1"/>
  <c r="BS57" i="1" s="1"/>
  <c r="BG63" i="1"/>
  <c r="AO64" i="1"/>
  <c r="AP63" i="1" s="1"/>
  <c r="BF63" i="1" s="1"/>
  <c r="BS63" i="1" s="1"/>
  <c r="AL66" i="1"/>
  <c r="AM66" i="1" s="1"/>
  <c r="BE66" i="1" s="1"/>
  <c r="BS66" i="1" s="1"/>
  <c r="BS71" i="1"/>
  <c r="BF44" i="1"/>
  <c r="AM45" i="1"/>
  <c r="BF50" i="1"/>
  <c r="AM51" i="1"/>
  <c r="BE51" i="1" s="1"/>
  <c r="BS51" i="1" s="1"/>
  <c r="AO84" i="1"/>
  <c r="AP83" i="1" s="1"/>
  <c r="BF83" i="1" s="1"/>
  <c r="BS88" i="1"/>
  <c r="BE90" i="1"/>
  <c r="BE93" i="1"/>
  <c r="BE96" i="1"/>
  <c r="BG71" i="1"/>
  <c r="BG74" i="1"/>
  <c r="BS74" i="1" s="1"/>
  <c r="BG77" i="1"/>
  <c r="BG80" i="1"/>
  <c r="BS80" i="1" s="1"/>
  <c r="BE84" i="1"/>
  <c r="BD86" i="1"/>
  <c r="AL86" i="1"/>
  <c r="AQ100" i="1"/>
  <c r="BG100" i="1"/>
  <c r="BD83" i="1"/>
  <c r="AL83" i="1"/>
  <c r="AQ89" i="1"/>
  <c r="BG89" i="1" s="1"/>
  <c r="AQ92" i="1"/>
  <c r="BG92" i="1" s="1"/>
  <c r="AM92" i="1"/>
  <c r="BE92" i="1" s="1"/>
  <c r="AQ95" i="1"/>
  <c r="BG95" i="1"/>
  <c r="AM95" i="1"/>
  <c r="BE95" i="1" s="1"/>
  <c r="AO68" i="1"/>
  <c r="AP67" i="1" s="1"/>
  <c r="BF67" i="1" s="1"/>
  <c r="BG72" i="1"/>
  <c r="BS72" i="1" s="1"/>
  <c r="BG75" i="1"/>
  <c r="BS75" i="1" s="1"/>
  <c r="BG78" i="1"/>
  <c r="BS78" i="1" s="1"/>
  <c r="BG81" i="1"/>
  <c r="BG85" i="1"/>
  <c r="BS85" i="1" s="1"/>
  <c r="AL87" i="1"/>
  <c r="AM87" i="1" s="1"/>
  <c r="BE87" i="1" s="1"/>
  <c r="BS87" i="1" s="1"/>
  <c r="AQ97" i="1"/>
  <c r="BG97" i="1"/>
  <c r="BG82" i="1"/>
  <c r="BS82" i="1" s="1"/>
  <c r="AQ86" i="1"/>
  <c r="BG86" i="1" s="1"/>
  <c r="AM86" i="1"/>
  <c r="BE86" i="1" s="1"/>
  <c r="BS100" i="1"/>
  <c r="BE105" i="1"/>
  <c r="BG70" i="1"/>
  <c r="BS70" i="1" s="1"/>
  <c r="BG73" i="1"/>
  <c r="BS73" i="1" s="1"/>
  <c r="BG76" i="1"/>
  <c r="BS76" i="1" s="1"/>
  <c r="BG79" i="1"/>
  <c r="BS79" i="1" s="1"/>
  <c r="AQ83" i="1"/>
  <c r="BG83" i="1"/>
  <c r="AM83" i="1"/>
  <c r="BE83" i="1" s="1"/>
  <c r="AO87" i="1"/>
  <c r="AP86" i="1" s="1"/>
  <c r="BF86" i="1" s="1"/>
  <c r="BD89" i="1"/>
  <c r="AL89" i="1"/>
  <c r="AM89" i="1" s="1"/>
  <c r="BE89" i="1" s="1"/>
  <c r="AQ91" i="1"/>
  <c r="BG91" i="1"/>
  <c r="BS91" i="1" s="1"/>
  <c r="BD92" i="1"/>
  <c r="AL92" i="1"/>
  <c r="AQ94" i="1"/>
  <c r="BG94" i="1" s="1"/>
  <c r="BS94" i="1" s="1"/>
  <c r="BD95" i="1"/>
  <c r="AL95" i="1"/>
  <c r="BD105" i="1"/>
  <c r="BF109" i="1"/>
  <c r="BF110" i="1"/>
  <c r="AO98" i="1"/>
  <c r="AP97" i="1" s="1"/>
  <c r="BF97" i="1" s="1"/>
  <c r="BS97" i="1" s="1"/>
  <c r="AO101" i="1"/>
  <c r="AP100" i="1" s="1"/>
  <c r="BF100" i="1" s="1"/>
  <c r="AO104" i="1"/>
  <c r="AP103" i="1" s="1"/>
  <c r="BF103" i="1" s="1"/>
  <c r="BG106" i="1"/>
  <c r="BF107" i="1"/>
  <c r="AO111" i="1"/>
  <c r="AP110" i="1" s="1"/>
  <c r="BD111" i="1"/>
  <c r="AL111" i="1"/>
  <c r="AO90" i="1"/>
  <c r="AP89" i="1" s="1"/>
  <c r="BF89" i="1" s="1"/>
  <c r="AO93" i="1"/>
  <c r="AP92" i="1" s="1"/>
  <c r="BF92" i="1" s="1"/>
  <c r="AO96" i="1"/>
  <c r="AP95" i="1" s="1"/>
  <c r="BF95" i="1" s="1"/>
  <c r="AO99" i="1"/>
  <c r="AP98" i="1" s="1"/>
  <c r="BF98" i="1" s="1"/>
  <c r="AO102" i="1"/>
  <c r="AP101" i="1" s="1"/>
  <c r="BF101" i="1" s="1"/>
  <c r="BG103" i="1"/>
  <c r="BS103" i="1" s="1"/>
  <c r="AM105" i="1"/>
  <c r="AP105" i="1"/>
  <c r="BF105" i="1" s="1"/>
  <c r="AO82" i="1"/>
  <c r="AP81" i="1" s="1"/>
  <c r="BF81" i="1" s="1"/>
  <c r="BS81" i="1" s="1"/>
  <c r="AO85" i="1"/>
  <c r="AP84" i="1" s="1"/>
  <c r="BF84" i="1" s="1"/>
  <c r="AO88" i="1"/>
  <c r="AP87" i="1" s="1"/>
  <c r="BF87" i="1" s="1"/>
  <c r="AO91" i="1"/>
  <c r="AP90" i="1" s="1"/>
  <c r="BF90" i="1" s="1"/>
  <c r="AO94" i="1"/>
  <c r="AP93" i="1" s="1"/>
  <c r="BF93" i="1" s="1"/>
  <c r="AO97" i="1"/>
  <c r="AP96" i="1" s="1"/>
  <c r="BF96" i="1" s="1"/>
  <c r="AL98" i="1"/>
  <c r="AM98" i="1" s="1"/>
  <c r="BE98" i="1" s="1"/>
  <c r="BS98" i="1" s="1"/>
  <c r="BG98" i="1"/>
  <c r="AO100" i="1"/>
  <c r="AP99" i="1" s="1"/>
  <c r="BF99" i="1" s="1"/>
  <c r="BS99" i="1" s="1"/>
  <c r="AL101" i="1"/>
  <c r="AM101" i="1" s="1"/>
  <c r="BE101" i="1" s="1"/>
  <c r="BS101" i="1" s="1"/>
  <c r="BG101" i="1"/>
  <c r="AO103" i="1"/>
  <c r="AP102" i="1" s="1"/>
  <c r="BF102" i="1" s="1"/>
  <c r="BS102" i="1" s="1"/>
  <c r="AL104" i="1"/>
  <c r="AM104" i="1" s="1"/>
  <c r="BE104" i="1" s="1"/>
  <c r="BS104" i="1" s="1"/>
  <c r="BG104" i="1"/>
  <c r="AP106" i="1"/>
  <c r="BF106" i="1" s="1"/>
  <c r="BS106" i="1" s="1"/>
  <c r="AP107" i="1"/>
  <c r="AM107" i="1"/>
  <c r="BE107" i="1" s="1"/>
  <c r="BG107" i="1"/>
  <c r="AM108" i="1"/>
  <c r="BE108" i="1" s="1"/>
  <c r="BS108" i="1" s="1"/>
  <c r="BG110" i="1"/>
  <c r="AM110" i="1"/>
  <c r="BE110" i="1" s="1"/>
  <c r="AM112" i="1"/>
  <c r="BE112" i="1" s="1"/>
  <c r="BS112" i="1" s="1"/>
  <c r="BF113" i="1"/>
  <c r="AL120" i="1"/>
  <c r="BG122" i="1"/>
  <c r="AQ122" i="1"/>
  <c r="BG123" i="1"/>
  <c r="AM123" i="1"/>
  <c r="BE123" i="1" s="1"/>
  <c r="BS123" i="1" s="1"/>
  <c r="BF125" i="1"/>
  <c r="BF126" i="1"/>
  <c r="BE127" i="1"/>
  <c r="BS127" i="1" s="1"/>
  <c r="BE131" i="1"/>
  <c r="AM113" i="1"/>
  <c r="BE113" i="1" s="1"/>
  <c r="BS113" i="1" s="1"/>
  <c r="BG113" i="1"/>
  <c r="AM114" i="1"/>
  <c r="BE114" i="1" s="1"/>
  <c r="BS114" i="1" s="1"/>
  <c r="BG114" i="1"/>
  <c r="AL117" i="1"/>
  <c r="AO117" i="1"/>
  <c r="AP116" i="1" s="1"/>
  <c r="BD117" i="1"/>
  <c r="AO120" i="1"/>
  <c r="AP119" i="1" s="1"/>
  <c r="BG125" i="1"/>
  <c r="AQ125" i="1"/>
  <c r="AM126" i="1"/>
  <c r="BE126" i="1" s="1"/>
  <c r="BF128" i="1"/>
  <c r="BF129" i="1"/>
  <c r="BE130" i="1"/>
  <c r="BS130" i="1" s="1"/>
  <c r="BF119" i="1"/>
  <c r="AQ128" i="1"/>
  <c r="BG128" i="1" s="1"/>
  <c r="BS128" i="1" s="1"/>
  <c r="BF132" i="1"/>
  <c r="BE134" i="1"/>
  <c r="AO114" i="1"/>
  <c r="AP113" i="1" s="1"/>
  <c r="BF116" i="1"/>
  <c r="BF117" i="1"/>
  <c r="AM119" i="1"/>
  <c r="BE119" i="1" s="1"/>
  <c r="AQ126" i="1"/>
  <c r="BG126" i="1" s="1"/>
  <c r="BF111" i="1"/>
  <c r="BG117" i="1"/>
  <c r="AM117" i="1"/>
  <c r="BE117" i="1" s="1"/>
  <c r="BF118" i="1"/>
  <c r="BS118" i="1" s="1"/>
  <c r="BG120" i="1"/>
  <c r="BE121" i="1"/>
  <c r="BS121" i="1"/>
  <c r="AQ129" i="1"/>
  <c r="BG129" i="1" s="1"/>
  <c r="BS129" i="1" s="1"/>
  <c r="AQ131" i="1"/>
  <c r="BG131" i="1" s="1"/>
  <c r="AQ132" i="1"/>
  <c r="BG132" i="1" s="1"/>
  <c r="BG134" i="1"/>
  <c r="AQ134" i="1"/>
  <c r="AM111" i="1"/>
  <c r="BE111" i="1" s="1"/>
  <c r="BF112" i="1"/>
  <c r="AM120" i="1"/>
  <c r="BE120" i="1" s="1"/>
  <c r="BF122" i="1"/>
  <c r="BF123" i="1"/>
  <c r="BE124" i="1"/>
  <c r="BF108" i="1"/>
  <c r="AM109" i="1"/>
  <c r="BE109" i="1" s="1"/>
  <c r="BS109" i="1" s="1"/>
  <c r="BF114" i="1"/>
  <c r="AM115" i="1"/>
  <c r="BE115" i="1" s="1"/>
  <c r="BS115" i="1" s="1"/>
  <c r="BF120" i="1"/>
  <c r="BS120" i="1" s="1"/>
  <c r="BG121" i="1"/>
  <c r="BF121" i="1"/>
  <c r="BS122" i="1"/>
  <c r="BG124" i="1"/>
  <c r="BF124" i="1"/>
  <c r="BS124" i="1" s="1"/>
  <c r="BS125" i="1"/>
  <c r="BG127" i="1"/>
  <c r="BF127" i="1"/>
  <c r="BG130" i="1"/>
  <c r="BF130" i="1"/>
  <c r="BF131" i="1"/>
  <c r="BS131" i="1" s="1"/>
  <c r="BF134" i="1"/>
  <c r="BS134" i="1"/>
  <c r="BF115" i="1"/>
  <c r="AM116" i="1"/>
  <c r="BE116" i="1" s="1"/>
  <c r="BS116" i="1" s="1"/>
  <c r="BG133" i="1"/>
  <c r="AM133" i="1"/>
  <c r="BE133" i="1" s="1"/>
  <c r="BS133" i="1" s="1"/>
  <c r="BX21" i="2" l="1"/>
  <c r="BY21" i="2" s="1"/>
  <c r="BZ21" i="2"/>
  <c r="BX10" i="2"/>
  <c r="BY10" i="2" s="1"/>
  <c r="BZ89" i="2"/>
  <c r="BY89" i="2"/>
  <c r="BX66" i="2"/>
  <c r="BY66" i="2" s="1"/>
  <c r="BZ66" i="2"/>
  <c r="BX27" i="2"/>
  <c r="BY27" i="2" s="1"/>
  <c r="BX63" i="2"/>
  <c r="BY63" i="2" s="1"/>
  <c r="BX16" i="2"/>
  <c r="BY16" i="2" s="1"/>
  <c r="BZ16" i="2"/>
  <c r="BX54" i="2"/>
  <c r="BY54" i="2" s="1"/>
  <c r="BX114" i="2"/>
  <c r="BY114" i="2" s="1"/>
  <c r="BX33" i="2"/>
  <c r="BY33" i="2" s="1"/>
  <c r="BZ33" i="2"/>
  <c r="BX105" i="2"/>
  <c r="BY105" i="2" s="1"/>
  <c r="BZ46" i="2"/>
  <c r="BX46" i="2"/>
  <c r="BY46" i="2" s="1"/>
  <c r="BX100" i="2"/>
  <c r="BY100" i="2" s="1"/>
  <c r="BZ100" i="2"/>
  <c r="BX71" i="2"/>
  <c r="BY71" i="2" s="1"/>
  <c r="BX32" i="2"/>
  <c r="BY32" i="2" s="1"/>
  <c r="BX116" i="2"/>
  <c r="BY116" i="2" s="1"/>
  <c r="BZ116" i="2"/>
  <c r="CA116" i="2" s="1"/>
  <c r="CB116" i="2" s="1"/>
  <c r="BX72" i="2"/>
  <c r="BY72" i="2" s="1"/>
  <c r="BZ103" i="2"/>
  <c r="CA103" i="2" s="1"/>
  <c r="CB103" i="2" s="1"/>
  <c r="BY103" i="2"/>
  <c r="BX90" i="2"/>
  <c r="BY90" i="2" s="1"/>
  <c r="BZ90" i="2"/>
  <c r="BZ39" i="2"/>
  <c r="CA39" i="2" s="1"/>
  <c r="CB39" i="2" s="1"/>
  <c r="BY39" i="2"/>
  <c r="BX75" i="2"/>
  <c r="BY75" i="2" s="1"/>
  <c r="BX111" i="2"/>
  <c r="BY111" i="2" s="1"/>
  <c r="BZ111" i="2"/>
  <c r="CA111" i="2" s="1"/>
  <c r="CB111" i="2" s="1"/>
  <c r="BZ52" i="2"/>
  <c r="BX52" i="2"/>
  <c r="BY52" i="2" s="1"/>
  <c r="BX76" i="2"/>
  <c r="BY76" i="2" s="1"/>
  <c r="BX77" i="2"/>
  <c r="BY77" i="2" s="1"/>
  <c r="BZ77" i="2"/>
  <c r="CA77" i="2" s="1"/>
  <c r="CB77" i="2" s="1"/>
  <c r="BX8" i="2"/>
  <c r="BY8" i="2" s="1"/>
  <c r="BX62" i="2"/>
  <c r="BY62" i="2" s="1"/>
  <c r="BX122" i="2"/>
  <c r="BY122" i="2" s="1"/>
  <c r="BZ79" i="2"/>
  <c r="BX79" i="2"/>
  <c r="BY79" i="2" s="1"/>
  <c r="BZ9" i="2"/>
  <c r="BX9" i="2"/>
  <c r="BY9" i="2" s="1"/>
  <c r="BZ45" i="2"/>
  <c r="BY45" i="2"/>
  <c r="BZ81" i="2"/>
  <c r="BY81" i="2"/>
  <c r="BZ117" i="2"/>
  <c r="BY117" i="2"/>
  <c r="BX28" i="2"/>
  <c r="BY28" i="2" s="1"/>
  <c r="BX82" i="2"/>
  <c r="BY82" i="2" s="1"/>
  <c r="BX107" i="2"/>
  <c r="BY107" i="2" s="1"/>
  <c r="BX25" i="2"/>
  <c r="BY25" i="2" s="1"/>
  <c r="BZ25" i="2"/>
  <c r="BX14" i="2"/>
  <c r="BY14" i="2" s="1"/>
  <c r="BX68" i="2"/>
  <c r="BY68" i="2" s="1"/>
  <c r="BX98" i="2"/>
  <c r="BY98" i="2" s="1"/>
  <c r="BZ98" i="2"/>
  <c r="BX24" i="2"/>
  <c r="BY24" i="2" s="1"/>
  <c r="BZ15" i="2"/>
  <c r="BY15" i="2"/>
  <c r="BX112" i="2"/>
  <c r="BY112" i="2" s="1"/>
  <c r="BX113" i="2"/>
  <c r="BY113" i="2" s="1"/>
  <c r="BX44" i="2"/>
  <c r="BY44" i="2" s="1"/>
  <c r="BX74" i="2"/>
  <c r="BY74" i="2" s="1"/>
  <c r="BZ74" i="2"/>
  <c r="BX104" i="2"/>
  <c r="BY104" i="2" s="1"/>
  <c r="BX42" i="2"/>
  <c r="BY42" i="2" s="1"/>
  <c r="BX93" i="2"/>
  <c r="BY93" i="2" s="1"/>
  <c r="BZ93" i="2"/>
  <c r="BZ118" i="2"/>
  <c r="CA118" i="2" s="1"/>
  <c r="CB118" i="2" s="1"/>
  <c r="BX118" i="2"/>
  <c r="BY118" i="2" s="1"/>
  <c r="BZ50" i="2"/>
  <c r="BX50" i="2"/>
  <c r="BY50" i="2" s="1"/>
  <c r="BX80" i="2"/>
  <c r="BY80" i="2" s="1"/>
  <c r="BZ80" i="2"/>
  <c r="CC80" i="2" s="1"/>
  <c r="BX78" i="2"/>
  <c r="BY78" i="2" s="1"/>
  <c r="BX85" i="2"/>
  <c r="BY85" i="2" s="1"/>
  <c r="BX99" i="2"/>
  <c r="BY99" i="2" s="1"/>
  <c r="BZ99" i="2"/>
  <c r="CA99" i="2" s="1"/>
  <c r="CB99" i="2" s="1"/>
  <c r="BX40" i="2"/>
  <c r="BY40" i="2" s="1"/>
  <c r="BX94" i="2"/>
  <c r="BY94" i="2" s="1"/>
  <c r="BZ23" i="2"/>
  <c r="BY23" i="2"/>
  <c r="BZ65" i="2"/>
  <c r="CA65" i="2" s="1"/>
  <c r="CB65" i="2" s="1"/>
  <c r="BY65" i="2"/>
  <c r="BZ95" i="2"/>
  <c r="BY95" i="2"/>
  <c r="BZ97" i="2"/>
  <c r="CA97" i="2" s="1"/>
  <c r="CB97" i="2" s="1"/>
  <c r="BY97" i="2"/>
  <c r="BX26" i="2"/>
  <c r="BY26" i="2" s="1"/>
  <c r="BX86" i="2"/>
  <c r="BY86" i="2" s="1"/>
  <c r="BX43" i="2"/>
  <c r="BY43" i="2" s="1"/>
  <c r="BZ43" i="2"/>
  <c r="CA43" i="2" s="1"/>
  <c r="CB43" i="2" s="1"/>
  <c r="BX57" i="2"/>
  <c r="BY57" i="2" s="1"/>
  <c r="BZ59" i="2"/>
  <c r="BY59" i="2"/>
  <c r="BZ69" i="2"/>
  <c r="CA69" i="2" s="1"/>
  <c r="CB69" i="2" s="1"/>
  <c r="BY69" i="2"/>
  <c r="BX48" i="2"/>
  <c r="BY48" i="2" s="1"/>
  <c r="BX64" i="2"/>
  <c r="BY64" i="2" s="1"/>
  <c r="BX115" i="2"/>
  <c r="BY115" i="2" s="1"/>
  <c r="BZ102" i="2"/>
  <c r="BY119" i="2"/>
  <c r="BZ109" i="2"/>
  <c r="CA109" i="2" s="1"/>
  <c r="CB109" i="2" s="1"/>
  <c r="BY83" i="2"/>
  <c r="BX34" i="2"/>
  <c r="BY34" i="2" s="1"/>
  <c r="BZ70" i="2"/>
  <c r="CA70" i="2" s="1"/>
  <c r="CB70" i="2" s="1"/>
  <c r="BX70" i="2"/>
  <c r="BY70" i="2" s="1"/>
  <c r="BX106" i="2"/>
  <c r="BY106" i="2" s="1"/>
  <c r="BZ36" i="2"/>
  <c r="BZ92" i="2"/>
  <c r="CA92" i="2" s="1"/>
  <c r="BZ6" i="2"/>
  <c r="CA6" i="2" s="1"/>
  <c r="CB6" i="2" s="1"/>
  <c r="BY11" i="2"/>
  <c r="BZ41" i="2"/>
  <c r="CA41" i="2" s="1"/>
  <c r="CB41" i="2" s="1"/>
  <c r="BZ121" i="2"/>
  <c r="BZ110" i="2"/>
  <c r="BZ5" i="2"/>
  <c r="BZ22" i="2"/>
  <c r="BX22" i="2"/>
  <c r="BY22" i="2" s="1"/>
  <c r="BX58" i="2"/>
  <c r="BY58" i="2" s="1"/>
  <c r="BZ29" i="2"/>
  <c r="BY29" i="2"/>
  <c r="BZ47" i="2"/>
  <c r="BY47" i="2"/>
  <c r="BZ101" i="2"/>
  <c r="BY101" i="2"/>
  <c r="BZ67" i="2"/>
  <c r="BY67" i="2"/>
  <c r="BY31" i="2"/>
  <c r="BZ49" i="2"/>
  <c r="CA49" i="2" s="1"/>
  <c r="CB49" i="2" s="1"/>
  <c r="BZ17" i="2"/>
  <c r="BX17" i="2"/>
  <c r="BY17" i="2" s="1"/>
  <c r="BZ30" i="2"/>
  <c r="CA30" i="2" s="1"/>
  <c r="CB30" i="2" s="1"/>
  <c r="BY7" i="2"/>
  <c r="BX88" i="2"/>
  <c r="BY88" i="2" s="1"/>
  <c r="CA91" i="2"/>
  <c r="CB91" i="2" s="1"/>
  <c r="CC91" i="2"/>
  <c r="CA74" i="2"/>
  <c r="CB74" i="2" s="1"/>
  <c r="CA35" i="2"/>
  <c r="CB35" i="2" s="1"/>
  <c r="CC35" i="2"/>
  <c r="CA36" i="2"/>
  <c r="CB36" i="2" s="1"/>
  <c r="CC36" i="2"/>
  <c r="CA108" i="2"/>
  <c r="CB108" i="2" s="1"/>
  <c r="CD83" i="2"/>
  <c r="CE83" i="2" s="1"/>
  <c r="CA61" i="2"/>
  <c r="CB61" i="2" s="1"/>
  <c r="CC99" i="2"/>
  <c r="CA55" i="2"/>
  <c r="CB55" i="2" s="1"/>
  <c r="BZ87" i="2"/>
  <c r="CA56" i="2"/>
  <c r="CB56" i="2" s="1"/>
  <c r="CC7" i="2"/>
  <c r="CA12" i="2"/>
  <c r="CB12" i="2" s="1"/>
  <c r="CC12" i="2"/>
  <c r="CC84" i="2"/>
  <c r="CA84" i="2"/>
  <c r="CB84" i="2" s="1"/>
  <c r="CA120" i="2"/>
  <c r="CB120" i="2" s="1"/>
  <c r="CC120" i="2"/>
  <c r="CA110" i="2"/>
  <c r="CB110" i="2" s="1"/>
  <c r="CA25" i="2"/>
  <c r="CB25" i="2" s="1"/>
  <c r="CA19" i="2"/>
  <c r="CB19" i="2" s="1"/>
  <c r="CC19" i="2"/>
  <c r="CC65" i="2"/>
  <c r="CC103" i="2"/>
  <c r="CA18" i="2"/>
  <c r="CB18" i="2" s="1"/>
  <c r="CA90" i="2"/>
  <c r="CB90" i="2" s="1"/>
  <c r="CA13" i="2"/>
  <c r="CB13" i="2" s="1"/>
  <c r="CD31" i="2"/>
  <c r="CE31" i="2" s="1"/>
  <c r="CA5" i="2"/>
  <c r="CB5" i="2" s="1"/>
  <c r="CA80" i="2"/>
  <c r="CB80" i="2" s="1"/>
  <c r="BZ51" i="2"/>
  <c r="CC39" i="2"/>
  <c r="CC11" i="2"/>
  <c r="CC97" i="2"/>
  <c r="CA60" i="2"/>
  <c r="CB60" i="2" s="1"/>
  <c r="CA96" i="2"/>
  <c r="CB96" i="2" s="1"/>
  <c r="CA98" i="2"/>
  <c r="CB98" i="2" s="1"/>
  <c r="CC98" i="2"/>
  <c r="CA121" i="2"/>
  <c r="CB121" i="2" s="1"/>
  <c r="CC121" i="2"/>
  <c r="CA38" i="2"/>
  <c r="CB38" i="2" s="1"/>
  <c r="CA37" i="2"/>
  <c r="CB37" i="2" s="1"/>
  <c r="CC69" i="2"/>
  <c r="CA66" i="2"/>
  <c r="CB66" i="2" s="1"/>
  <c r="CC102" i="2"/>
  <c r="CA102" i="2"/>
  <c r="CB102" i="2" s="1"/>
  <c r="CA20" i="2"/>
  <c r="CB20" i="2" s="1"/>
  <c r="CA73" i="2"/>
  <c r="CB73" i="2" s="1"/>
  <c r="CA53" i="2"/>
  <c r="CB53" i="2" s="1"/>
  <c r="CC118" i="2"/>
  <c r="CC119" i="2"/>
  <c r="BT4" i="2"/>
  <c r="BU4" i="2" s="1"/>
  <c r="BW4" i="2" s="1"/>
  <c r="BT102" i="1"/>
  <c r="BU102" i="1" s="1"/>
  <c r="BW102" i="1" s="1"/>
  <c r="BT133" i="1"/>
  <c r="BU133" i="1"/>
  <c r="BW133" i="1" s="1"/>
  <c r="BU131" i="1"/>
  <c r="BW131" i="1" s="1"/>
  <c r="BT131" i="1"/>
  <c r="BT124" i="1"/>
  <c r="BU124" i="1" s="1"/>
  <c r="BW124" i="1" s="1"/>
  <c r="BT115" i="1"/>
  <c r="BU115" i="1"/>
  <c r="BW115" i="1" s="1"/>
  <c r="BU118" i="1"/>
  <c r="BW118" i="1" s="1"/>
  <c r="BT118" i="1"/>
  <c r="BT114" i="1"/>
  <c r="BU114" i="1" s="1"/>
  <c r="BW114" i="1" s="1"/>
  <c r="BT87" i="1"/>
  <c r="BU87" i="1" s="1"/>
  <c r="BW87" i="1" s="1"/>
  <c r="BT48" i="1"/>
  <c r="BU48" i="1" s="1"/>
  <c r="BW48" i="1" s="1"/>
  <c r="BT130" i="1"/>
  <c r="BU130" i="1" s="1"/>
  <c r="BW130" i="1" s="1"/>
  <c r="BT123" i="1"/>
  <c r="BU123" i="1" s="1"/>
  <c r="BW123" i="1" s="1"/>
  <c r="BU112" i="1"/>
  <c r="BW112" i="1" s="1"/>
  <c r="BT112" i="1"/>
  <c r="BT101" i="1"/>
  <c r="BU101" i="1" s="1"/>
  <c r="BW101" i="1" s="1"/>
  <c r="BT103" i="1"/>
  <c r="BU103" i="1" s="1"/>
  <c r="BW103" i="1" s="1"/>
  <c r="BU79" i="1"/>
  <c r="BW79" i="1" s="1"/>
  <c r="BT79" i="1"/>
  <c r="BT85" i="1"/>
  <c r="BU85" i="1" s="1"/>
  <c r="BW85" i="1" s="1"/>
  <c r="BT57" i="1"/>
  <c r="BU57" i="1" s="1"/>
  <c r="BW57" i="1" s="1"/>
  <c r="BU69" i="1"/>
  <c r="BW69" i="1" s="1"/>
  <c r="BT69" i="1"/>
  <c r="BT54" i="1"/>
  <c r="BU54" i="1" s="1"/>
  <c r="BW54" i="1" s="1"/>
  <c r="BT60" i="1"/>
  <c r="BU60" i="1" s="1"/>
  <c r="BW60" i="1" s="1"/>
  <c r="BT15" i="1"/>
  <c r="BU15" i="1" s="1"/>
  <c r="BW15" i="1" s="1"/>
  <c r="BT109" i="1"/>
  <c r="BU109" i="1"/>
  <c r="BW109" i="1" s="1"/>
  <c r="BT113" i="1"/>
  <c r="BU113" i="1" s="1"/>
  <c r="BW113" i="1" s="1"/>
  <c r="BU99" i="1"/>
  <c r="BW99" i="1" s="1"/>
  <c r="BT99" i="1"/>
  <c r="BT94" i="1"/>
  <c r="BU94" i="1" s="1"/>
  <c r="BW94" i="1" s="1"/>
  <c r="BT80" i="1"/>
  <c r="BU80" i="1" s="1"/>
  <c r="BW80" i="1" s="1"/>
  <c r="BU52" i="1"/>
  <c r="BW52" i="1" s="1"/>
  <c r="BT52" i="1"/>
  <c r="BT27" i="1"/>
  <c r="BU27" i="1" s="1"/>
  <c r="BW27" i="1" s="1"/>
  <c r="BT12" i="1"/>
  <c r="BU12" i="1"/>
  <c r="BW12" i="1" s="1"/>
  <c r="BU73" i="1"/>
  <c r="BW73" i="1" s="1"/>
  <c r="BT73" i="1"/>
  <c r="BT82" i="1"/>
  <c r="BU82" i="1" s="1"/>
  <c r="BW82" i="1" s="1"/>
  <c r="BT78" i="1"/>
  <c r="BU78" i="1" s="1"/>
  <c r="BW78" i="1" s="1"/>
  <c r="BU64" i="1"/>
  <c r="BW64" i="1" s="1"/>
  <c r="BT64" i="1"/>
  <c r="BT50" i="1"/>
  <c r="BU50" i="1"/>
  <c r="BW50" i="1" s="1"/>
  <c r="BT9" i="1"/>
  <c r="BU9" i="1"/>
  <c r="BW9" i="1" s="1"/>
  <c r="BT116" i="1"/>
  <c r="BU116" i="1" s="1"/>
  <c r="BW116" i="1" s="1"/>
  <c r="BT129" i="1"/>
  <c r="BU129" i="1" s="1"/>
  <c r="BW129" i="1" s="1"/>
  <c r="BT106" i="1"/>
  <c r="BU106" i="1"/>
  <c r="BW106" i="1" s="1"/>
  <c r="BU97" i="1"/>
  <c r="BW97" i="1" s="1"/>
  <c r="BT97" i="1"/>
  <c r="BT76" i="1"/>
  <c r="BU76" i="1" s="1"/>
  <c r="BW76" i="1" s="1"/>
  <c r="BS132" i="1"/>
  <c r="BS126" i="1"/>
  <c r="BU127" i="1"/>
  <c r="BW127" i="1" s="1"/>
  <c r="BT127" i="1"/>
  <c r="BT108" i="1"/>
  <c r="BU108" i="1"/>
  <c r="BW108" i="1" s="1"/>
  <c r="BT104" i="1"/>
  <c r="BU104" i="1" s="1"/>
  <c r="BW104" i="1" s="1"/>
  <c r="BU98" i="1"/>
  <c r="BW98" i="1" s="1"/>
  <c r="BT98" i="1"/>
  <c r="BT81" i="1"/>
  <c r="BU81" i="1" s="1"/>
  <c r="BW81" i="1" s="1"/>
  <c r="BT70" i="1"/>
  <c r="BU70" i="1" s="1"/>
  <c r="BW70" i="1" s="1"/>
  <c r="BU75" i="1"/>
  <c r="BW75" i="1" s="1"/>
  <c r="BT75" i="1"/>
  <c r="BT74" i="1"/>
  <c r="BU74" i="1" s="1"/>
  <c r="BW74" i="1" s="1"/>
  <c r="BT66" i="1"/>
  <c r="BU66" i="1" s="1"/>
  <c r="BW66" i="1" s="1"/>
  <c r="BU58" i="1"/>
  <c r="BW58" i="1" s="1"/>
  <c r="BT58" i="1"/>
  <c r="BX68" i="1"/>
  <c r="BY68" i="1" s="1"/>
  <c r="BZ68" i="1"/>
  <c r="BS29" i="1"/>
  <c r="BT120" i="1"/>
  <c r="BU120" i="1"/>
  <c r="BW120" i="1" s="1"/>
  <c r="BT128" i="1"/>
  <c r="BU128" i="1"/>
  <c r="BW128" i="1" s="1"/>
  <c r="BU91" i="1"/>
  <c r="BW91" i="1" s="1"/>
  <c r="BT91" i="1"/>
  <c r="BT72" i="1"/>
  <c r="BU72" i="1" s="1"/>
  <c r="BW72" i="1" s="1"/>
  <c r="BT51" i="1"/>
  <c r="BU51" i="1"/>
  <c r="BW51" i="1" s="1"/>
  <c r="BT49" i="1"/>
  <c r="BU49" i="1" s="1"/>
  <c r="BW49" i="1" s="1"/>
  <c r="BT65" i="1"/>
  <c r="BU65" i="1" s="1"/>
  <c r="BW65" i="1" s="1"/>
  <c r="BT61" i="1"/>
  <c r="BU61" i="1" s="1"/>
  <c r="BW61" i="1" s="1"/>
  <c r="BU30" i="1"/>
  <c r="BW30" i="1" s="1"/>
  <c r="BT30" i="1"/>
  <c r="BT32" i="1"/>
  <c r="BU32" i="1" s="1"/>
  <c r="BW32" i="1" s="1"/>
  <c r="BT6" i="1"/>
  <c r="BU6" i="1"/>
  <c r="BW6" i="1" s="1"/>
  <c r="BS119" i="1"/>
  <c r="BS105" i="1"/>
  <c r="BS93" i="1"/>
  <c r="BU36" i="1"/>
  <c r="BW36" i="1" s="1"/>
  <c r="BT36" i="1"/>
  <c r="BS40" i="1"/>
  <c r="BS44" i="1"/>
  <c r="BS37" i="1"/>
  <c r="BT23" i="1"/>
  <c r="BU23" i="1" s="1"/>
  <c r="BW23" i="1" s="1"/>
  <c r="BS35" i="1"/>
  <c r="BS8" i="1"/>
  <c r="BU134" i="1"/>
  <c r="BW134" i="1" s="1"/>
  <c r="BT134" i="1"/>
  <c r="BT122" i="1"/>
  <c r="BU122" i="1"/>
  <c r="BW122" i="1" s="1"/>
  <c r="BT121" i="1"/>
  <c r="BU121" i="1" s="1"/>
  <c r="BW121" i="1" s="1"/>
  <c r="BS117" i="1"/>
  <c r="BS92" i="1"/>
  <c r="BS83" i="1"/>
  <c r="BU63" i="1"/>
  <c r="BW63" i="1" s="1"/>
  <c r="BT63" i="1"/>
  <c r="BT39" i="1"/>
  <c r="BU39" i="1" s="1"/>
  <c r="BW39" i="1" s="1"/>
  <c r="BS38" i="1"/>
  <c r="BS47" i="1"/>
  <c r="BU17" i="1"/>
  <c r="BW17" i="1" s="1"/>
  <c r="BT17" i="1"/>
  <c r="BT21" i="1"/>
  <c r="BU21" i="1" s="1"/>
  <c r="BW21" i="1" s="1"/>
  <c r="BT62" i="1"/>
  <c r="BU62" i="1" s="1"/>
  <c r="BW62" i="1" s="1"/>
  <c r="BU18" i="1"/>
  <c r="BW18" i="1" s="1"/>
  <c r="BT18" i="1"/>
  <c r="BS107" i="1"/>
  <c r="BS86" i="1"/>
  <c r="BS90" i="1"/>
  <c r="BT59" i="1"/>
  <c r="BU59" i="1" s="1"/>
  <c r="BW59" i="1" s="1"/>
  <c r="BT34" i="1"/>
  <c r="BU34" i="1" s="1"/>
  <c r="BW34" i="1" s="1"/>
  <c r="BU33" i="1"/>
  <c r="BW33" i="1" s="1"/>
  <c r="BT33" i="1"/>
  <c r="BS31" i="1"/>
  <c r="BU22" i="1"/>
  <c r="BW22" i="1" s="1"/>
  <c r="BT22" i="1"/>
  <c r="BT13" i="1"/>
  <c r="BU13" i="1"/>
  <c r="BW13" i="1" s="1"/>
  <c r="BU56" i="1"/>
  <c r="BW56" i="1" s="1"/>
  <c r="BT56" i="1"/>
  <c r="BS95" i="1"/>
  <c r="BS45" i="1"/>
  <c r="BS67" i="1"/>
  <c r="BS46" i="1"/>
  <c r="BS43" i="1"/>
  <c r="BT10" i="1"/>
  <c r="BU10" i="1"/>
  <c r="BW10" i="1" s="1"/>
  <c r="BT16" i="1"/>
  <c r="BU16" i="1" s="1"/>
  <c r="BW16" i="1" s="1"/>
  <c r="BU20" i="1"/>
  <c r="BW20" i="1" s="1"/>
  <c r="BT20" i="1"/>
  <c r="BT26" i="1"/>
  <c r="BU26" i="1" s="1"/>
  <c r="BW26" i="1" s="1"/>
  <c r="BT125" i="1"/>
  <c r="BU125" i="1"/>
  <c r="BW125" i="1" s="1"/>
  <c r="BS110" i="1"/>
  <c r="BU100" i="1"/>
  <c r="BW100" i="1" s="1"/>
  <c r="BT100" i="1"/>
  <c r="BS84" i="1"/>
  <c r="BS96" i="1"/>
  <c r="BT88" i="1"/>
  <c r="BU88" i="1" s="1"/>
  <c r="BW88" i="1" s="1"/>
  <c r="BU71" i="1"/>
  <c r="BW71" i="1" s="1"/>
  <c r="BT71" i="1"/>
  <c r="BU77" i="1"/>
  <c r="BW77" i="1" s="1"/>
  <c r="BT77" i="1"/>
  <c r="BT55" i="1"/>
  <c r="BU55" i="1" s="1"/>
  <c r="BW55" i="1" s="1"/>
  <c r="BT4" i="1"/>
  <c r="BU4" i="1" s="1"/>
  <c r="BW4" i="1" s="1"/>
  <c r="BV3" i="1"/>
  <c r="BS14" i="1"/>
  <c r="BT5" i="1"/>
  <c r="BU5" i="1"/>
  <c r="BW5" i="1" s="1"/>
  <c r="BS25" i="1"/>
  <c r="BT24" i="1"/>
  <c r="BU24" i="1" s="1"/>
  <c r="BW24" i="1" s="1"/>
  <c r="BS111" i="1"/>
  <c r="BS89" i="1"/>
  <c r="BU42" i="1"/>
  <c r="BW42" i="1" s="1"/>
  <c r="BT42" i="1"/>
  <c r="BT41" i="1"/>
  <c r="BU41" i="1" s="1"/>
  <c r="BW41" i="1" s="1"/>
  <c r="BS53" i="1"/>
  <c r="BS28" i="1"/>
  <c r="BT7" i="1"/>
  <c r="BU7" i="1" s="1"/>
  <c r="BW7" i="1" s="1"/>
  <c r="BT19" i="1"/>
  <c r="BU19" i="1" s="1"/>
  <c r="BW19" i="1" s="1"/>
  <c r="BS11" i="1"/>
  <c r="CB92" i="2" l="1"/>
  <c r="CC92" i="2"/>
  <c r="CC66" i="2"/>
  <c r="CD66" i="2" s="1"/>
  <c r="CE66" i="2" s="1"/>
  <c r="CC111" i="2"/>
  <c r="CD111" i="2" s="1"/>
  <c r="CE111" i="2" s="1"/>
  <c r="CC77" i="2"/>
  <c r="CD77" i="2" s="1"/>
  <c r="CE77" i="2" s="1"/>
  <c r="CA67" i="2"/>
  <c r="CB67" i="2" s="1"/>
  <c r="CC67" i="2"/>
  <c r="CD67" i="2" s="1"/>
  <c r="CE67" i="2" s="1"/>
  <c r="CA29" i="2"/>
  <c r="CB29" i="2" s="1"/>
  <c r="BZ34" i="2"/>
  <c r="BZ115" i="2"/>
  <c r="CA23" i="2"/>
  <c r="CB23" i="2" s="1"/>
  <c r="BZ112" i="2"/>
  <c r="BZ28" i="2"/>
  <c r="CA45" i="2"/>
  <c r="CB45" i="2" s="1"/>
  <c r="BZ122" i="2"/>
  <c r="CC43" i="2"/>
  <c r="CC70" i="2"/>
  <c r="BZ58" i="2"/>
  <c r="BZ106" i="2"/>
  <c r="BZ64" i="2"/>
  <c r="BZ86" i="2"/>
  <c r="BZ94" i="2"/>
  <c r="BZ85" i="2"/>
  <c r="CA85" i="2" s="1"/>
  <c r="CB85" i="2" s="1"/>
  <c r="BZ42" i="2"/>
  <c r="CA42" i="2" s="1"/>
  <c r="CB42" i="2" s="1"/>
  <c r="BZ44" i="2"/>
  <c r="CA44" i="2" s="1"/>
  <c r="CB44" i="2" s="1"/>
  <c r="BZ68" i="2"/>
  <c r="CA68" i="2" s="1"/>
  <c r="CB68" i="2" s="1"/>
  <c r="BZ107" i="2"/>
  <c r="CA107" i="2" s="1"/>
  <c r="CB107" i="2" s="1"/>
  <c r="BZ62" i="2"/>
  <c r="BZ76" i="2"/>
  <c r="BZ75" i="2"/>
  <c r="BZ32" i="2"/>
  <c r="CA32" i="2" s="1"/>
  <c r="CB32" i="2" s="1"/>
  <c r="BZ114" i="2"/>
  <c r="CA114" i="2" s="1"/>
  <c r="CB114" i="2" s="1"/>
  <c r="BZ63" i="2"/>
  <c r="CA17" i="2"/>
  <c r="CB17" i="2" s="1"/>
  <c r="CC17" i="2"/>
  <c r="CD17" i="2" s="1"/>
  <c r="CE17" i="2" s="1"/>
  <c r="CA101" i="2"/>
  <c r="CB101" i="2" s="1"/>
  <c r="CC59" i="2"/>
  <c r="CA59" i="2"/>
  <c r="CB59" i="2" s="1"/>
  <c r="CA95" i="2"/>
  <c r="CB95" i="2" s="1"/>
  <c r="CA50" i="2"/>
  <c r="CB50" i="2" s="1"/>
  <c r="CC50" i="2"/>
  <c r="CA15" i="2"/>
  <c r="CB15" i="2" s="1"/>
  <c r="CA117" i="2"/>
  <c r="CB117" i="2" s="1"/>
  <c r="CC117" i="2"/>
  <c r="CD117" i="2" s="1"/>
  <c r="CE117" i="2" s="1"/>
  <c r="CA9" i="2"/>
  <c r="CB9" i="2" s="1"/>
  <c r="CC46" i="2"/>
  <c r="CD46" i="2" s="1"/>
  <c r="CE46" i="2" s="1"/>
  <c r="CA46" i="2"/>
  <c r="CB46" i="2" s="1"/>
  <c r="CA89" i="2"/>
  <c r="CB89" i="2" s="1"/>
  <c r="CC37" i="2"/>
  <c r="CD37" i="2" s="1"/>
  <c r="CE37" i="2" s="1"/>
  <c r="CC5" i="2"/>
  <c r="CC13" i="2"/>
  <c r="CF13" i="2" s="1"/>
  <c r="CC108" i="2"/>
  <c r="BZ88" i="2"/>
  <c r="BZ48" i="2"/>
  <c r="BZ57" i="2"/>
  <c r="BZ26" i="2"/>
  <c r="BZ40" i="2"/>
  <c r="BZ78" i="2"/>
  <c r="BZ104" i="2"/>
  <c r="BZ113" i="2"/>
  <c r="BZ24" i="2"/>
  <c r="BZ14" i="2"/>
  <c r="CA14" i="2" s="1"/>
  <c r="CB14" i="2" s="1"/>
  <c r="BZ82" i="2"/>
  <c r="BZ8" i="2"/>
  <c r="BZ72" i="2"/>
  <c r="CA72" i="2" s="1"/>
  <c r="CB72" i="2" s="1"/>
  <c r="BZ71" i="2"/>
  <c r="BZ105" i="2"/>
  <c r="BZ54" i="2"/>
  <c r="CA54" i="2" s="1"/>
  <c r="CB54" i="2" s="1"/>
  <c r="BZ27" i="2"/>
  <c r="BZ10" i="2"/>
  <c r="CA47" i="2"/>
  <c r="CB47" i="2" s="1"/>
  <c r="CA22" i="2"/>
  <c r="CB22" i="2" s="1"/>
  <c r="CC22" i="2"/>
  <c r="CD22" i="2" s="1"/>
  <c r="CE22" i="2" s="1"/>
  <c r="CA81" i="2"/>
  <c r="CB81" i="2" s="1"/>
  <c r="CA79" i="2"/>
  <c r="CB79" i="2" s="1"/>
  <c r="CA52" i="2"/>
  <c r="CB52" i="2" s="1"/>
  <c r="CC52" i="2"/>
  <c r="CD52" i="2" s="1"/>
  <c r="CE52" i="2" s="1"/>
  <c r="CA93" i="2"/>
  <c r="CB93" i="2" s="1"/>
  <c r="CA100" i="2"/>
  <c r="CB100" i="2" s="1"/>
  <c r="CA33" i="2"/>
  <c r="CB33" i="2" s="1"/>
  <c r="CC33" i="2"/>
  <c r="CD33" i="2" s="1"/>
  <c r="CE33" i="2" s="1"/>
  <c r="CC16" i="2"/>
  <c r="CA16" i="2"/>
  <c r="CB16" i="2" s="1"/>
  <c r="CA21" i="2"/>
  <c r="CB21" i="2" s="1"/>
  <c r="CC21" i="2"/>
  <c r="CC110" i="2"/>
  <c r="CD110" i="2" s="1"/>
  <c r="CE110" i="2" s="1"/>
  <c r="CD98" i="2"/>
  <c r="CE98" i="2" s="1"/>
  <c r="CA51" i="2"/>
  <c r="CB51" i="2" s="1"/>
  <c r="CD7" i="2"/>
  <c r="CE7" i="2" s="1"/>
  <c r="CC53" i="2"/>
  <c r="CC32" i="2"/>
  <c r="CC116" i="2"/>
  <c r="CC96" i="2"/>
  <c r="CC54" i="2"/>
  <c r="CD65" i="2"/>
  <c r="CE65" i="2" s="1"/>
  <c r="CC56" i="2"/>
  <c r="CC61" i="2"/>
  <c r="CF67" i="2"/>
  <c r="CC109" i="2"/>
  <c r="CF46" i="2"/>
  <c r="CD102" i="2"/>
  <c r="CE102" i="2" s="1"/>
  <c r="CD97" i="2"/>
  <c r="CE97" i="2" s="1"/>
  <c r="CD13" i="2"/>
  <c r="CE13" i="2" s="1"/>
  <c r="CC73" i="2"/>
  <c r="CC107" i="2"/>
  <c r="CC49" i="2"/>
  <c r="CC85" i="2"/>
  <c r="CC38" i="2"/>
  <c r="CC60" i="2"/>
  <c r="CD43" i="2"/>
  <c r="CE43" i="2" s="1"/>
  <c r="CC18" i="2"/>
  <c r="CD19" i="2"/>
  <c r="CE19" i="2" s="1"/>
  <c r="CC114" i="2"/>
  <c r="CC6" i="2"/>
  <c r="CC41" i="2"/>
  <c r="CD36" i="2"/>
  <c r="CE36" i="2" s="1"/>
  <c r="CD92" i="2"/>
  <c r="CE92" i="2" s="1"/>
  <c r="CA87" i="2"/>
  <c r="CB87" i="2" s="1"/>
  <c r="CC87" i="2"/>
  <c r="CD35" i="2"/>
  <c r="CE35" i="2" s="1"/>
  <c r="CD119" i="2"/>
  <c r="CE119" i="2" s="1"/>
  <c r="CD121" i="2"/>
  <c r="CE121" i="2" s="1"/>
  <c r="CD11" i="2"/>
  <c r="CE11" i="2" s="1"/>
  <c r="CD80" i="2"/>
  <c r="CE80" i="2" s="1"/>
  <c r="CF80" i="2"/>
  <c r="CF31" i="2"/>
  <c r="CC25" i="2"/>
  <c r="CC55" i="2"/>
  <c r="CC72" i="2"/>
  <c r="CD12" i="2"/>
  <c r="CE12" i="2" s="1"/>
  <c r="CD39" i="2"/>
  <c r="CE39" i="2" s="1"/>
  <c r="CC90" i="2"/>
  <c r="CF33" i="2"/>
  <c r="CD84" i="2"/>
  <c r="CE84" i="2" s="1"/>
  <c r="CD99" i="2"/>
  <c r="CE99" i="2" s="1"/>
  <c r="CF83" i="2"/>
  <c r="CC74" i="2"/>
  <c r="CD69" i="2"/>
  <c r="CE69" i="2" s="1"/>
  <c r="CD120" i="2"/>
  <c r="CE120" i="2" s="1"/>
  <c r="CD108" i="2"/>
  <c r="CE108" i="2" s="1"/>
  <c r="CD118" i="2"/>
  <c r="CE118" i="2" s="1"/>
  <c r="CC20" i="2"/>
  <c r="CC30" i="2"/>
  <c r="CD70" i="2"/>
  <c r="CE70" i="2" s="1"/>
  <c r="CD103" i="2"/>
  <c r="CE103" i="2" s="1"/>
  <c r="CF17" i="2"/>
  <c r="CC68" i="2"/>
  <c r="CD91" i="2"/>
  <c r="CE91" i="2" s="1"/>
  <c r="BX4" i="2"/>
  <c r="BZ4" i="2" s="1"/>
  <c r="BZ16" i="1"/>
  <c r="BX16" i="1"/>
  <c r="BY16" i="1" s="1"/>
  <c r="BZ59" i="1"/>
  <c r="BX59" i="1"/>
  <c r="BY59" i="1" s="1"/>
  <c r="BZ121" i="1"/>
  <c r="BX121" i="1"/>
  <c r="BY121" i="1" s="1"/>
  <c r="BX78" i="1"/>
  <c r="BY78" i="1" s="1"/>
  <c r="BZ130" i="1"/>
  <c r="BX130" i="1"/>
  <c r="BY130" i="1" s="1"/>
  <c r="BX4" i="1"/>
  <c r="BZ4" i="1" s="1"/>
  <c r="BZ23" i="1"/>
  <c r="BX23" i="1"/>
  <c r="BY23" i="1" s="1"/>
  <c r="BX81" i="1"/>
  <c r="BY81" i="1" s="1"/>
  <c r="BZ113" i="1"/>
  <c r="BX113" i="1"/>
  <c r="BY113" i="1" s="1"/>
  <c r="BZ103" i="1"/>
  <c r="BX103" i="1"/>
  <c r="BY103" i="1" s="1"/>
  <c r="BX48" i="1"/>
  <c r="BY48" i="1" s="1"/>
  <c r="BZ102" i="1"/>
  <c r="BX102" i="1"/>
  <c r="BY102" i="1" s="1"/>
  <c r="BZ41" i="1"/>
  <c r="BX41" i="1"/>
  <c r="BY41" i="1" s="1"/>
  <c r="BZ55" i="1"/>
  <c r="BX55" i="1"/>
  <c r="BY55" i="1" s="1"/>
  <c r="BX72" i="1"/>
  <c r="BY72" i="1" s="1"/>
  <c r="BX66" i="1"/>
  <c r="BY66" i="1" s="1"/>
  <c r="BZ101" i="1"/>
  <c r="BX101" i="1"/>
  <c r="BY101" i="1" s="1"/>
  <c r="BZ87" i="1"/>
  <c r="BX87" i="1"/>
  <c r="BY87" i="1" s="1"/>
  <c r="BZ124" i="1"/>
  <c r="BX124" i="1"/>
  <c r="BY124" i="1" s="1"/>
  <c r="BZ39" i="1"/>
  <c r="BX39" i="1"/>
  <c r="BY39" i="1" s="1"/>
  <c r="BX70" i="1"/>
  <c r="BY70" i="1" s="1"/>
  <c r="BX54" i="1"/>
  <c r="BY54" i="1" s="1"/>
  <c r="BZ21" i="1"/>
  <c r="BX21" i="1"/>
  <c r="BY21" i="1" s="1"/>
  <c r="BZ82" i="1"/>
  <c r="BX82" i="1"/>
  <c r="BY82" i="1" s="1"/>
  <c r="BX74" i="1"/>
  <c r="BY74" i="1" s="1"/>
  <c r="BZ114" i="1"/>
  <c r="BX114" i="1"/>
  <c r="BY114" i="1" s="1"/>
  <c r="BZ19" i="1"/>
  <c r="BX19" i="1"/>
  <c r="BY19" i="1" s="1"/>
  <c r="BZ65" i="1"/>
  <c r="BX65" i="1"/>
  <c r="BY65" i="1" s="1"/>
  <c r="BX104" i="1"/>
  <c r="BY104" i="1" s="1"/>
  <c r="BZ129" i="1"/>
  <c r="BX129" i="1"/>
  <c r="BY129" i="1" s="1"/>
  <c r="BZ94" i="1"/>
  <c r="BX94" i="1"/>
  <c r="BY94" i="1" s="1"/>
  <c r="BX15" i="1"/>
  <c r="BY15" i="1" s="1"/>
  <c r="BZ85" i="1"/>
  <c r="BX85" i="1"/>
  <c r="BY85" i="1" s="1"/>
  <c r="BX62" i="1"/>
  <c r="BY62" i="1" s="1"/>
  <c r="BX32" i="1"/>
  <c r="BY32" i="1" s="1"/>
  <c r="BZ27" i="1"/>
  <c r="BX27" i="1"/>
  <c r="BY27" i="1" s="1"/>
  <c r="BX24" i="1"/>
  <c r="BY24" i="1" s="1"/>
  <c r="BZ88" i="1"/>
  <c r="BX88" i="1"/>
  <c r="BY88" i="1" s="1"/>
  <c r="BX26" i="1"/>
  <c r="BY26" i="1" s="1"/>
  <c r="BZ61" i="1"/>
  <c r="BX61" i="1"/>
  <c r="BY61" i="1" s="1"/>
  <c r="BX80" i="1"/>
  <c r="BY80" i="1" s="1"/>
  <c r="BX57" i="1"/>
  <c r="BY57" i="1" s="1"/>
  <c r="BX7" i="1"/>
  <c r="BY7" i="1" s="1"/>
  <c r="BZ34" i="1"/>
  <c r="BX34" i="1"/>
  <c r="BY34" i="1" s="1"/>
  <c r="BZ49" i="1"/>
  <c r="BX49" i="1"/>
  <c r="BY49" i="1" s="1"/>
  <c r="BX76" i="1"/>
  <c r="BY76" i="1" s="1"/>
  <c r="BZ116" i="1"/>
  <c r="BX116" i="1"/>
  <c r="BY116" i="1" s="1"/>
  <c r="BX60" i="1"/>
  <c r="BY60" i="1" s="1"/>
  <c r="BZ123" i="1"/>
  <c r="BX123" i="1"/>
  <c r="BY123" i="1" s="1"/>
  <c r="BZ42" i="1"/>
  <c r="BX42" i="1"/>
  <c r="BY42" i="1" s="1"/>
  <c r="BU46" i="1"/>
  <c r="BW46" i="1" s="1"/>
  <c r="BT46" i="1"/>
  <c r="BU86" i="1"/>
  <c r="BW86" i="1" s="1"/>
  <c r="BT86" i="1"/>
  <c r="BZ134" i="1"/>
  <c r="BX134" i="1"/>
  <c r="BY134" i="1" s="1"/>
  <c r="BZ30" i="1"/>
  <c r="BX30" i="1"/>
  <c r="BY30" i="1" s="1"/>
  <c r="CC68" i="1"/>
  <c r="CA68" i="1"/>
  <c r="CB68" i="1" s="1"/>
  <c r="BX108" i="1"/>
  <c r="BY108" i="1" s="1"/>
  <c r="BU67" i="1"/>
  <c r="BW67" i="1" s="1"/>
  <c r="BT67" i="1"/>
  <c r="BT107" i="1"/>
  <c r="BU107" i="1" s="1"/>
  <c r="BW107" i="1" s="1"/>
  <c r="BT8" i="1"/>
  <c r="BU8" i="1" s="1"/>
  <c r="BW8" i="1" s="1"/>
  <c r="BU40" i="1"/>
  <c r="BW40" i="1" s="1"/>
  <c r="BT40" i="1"/>
  <c r="BX6" i="1"/>
  <c r="BY6" i="1" s="1"/>
  <c r="BX51" i="1"/>
  <c r="BY51" i="1" s="1"/>
  <c r="BZ128" i="1"/>
  <c r="BX128" i="1"/>
  <c r="BY128" i="1" s="1"/>
  <c r="BT11" i="1"/>
  <c r="BU11" i="1"/>
  <c r="BW11" i="1" s="1"/>
  <c r="BT53" i="1"/>
  <c r="BU53" i="1"/>
  <c r="BW53" i="1" s="1"/>
  <c r="BT111" i="1"/>
  <c r="BU111" i="1" s="1"/>
  <c r="BW111" i="1" s="1"/>
  <c r="BT14" i="1"/>
  <c r="BU14" i="1"/>
  <c r="BW14" i="1" s="1"/>
  <c r="BT96" i="1"/>
  <c r="BU96" i="1" s="1"/>
  <c r="BW96" i="1" s="1"/>
  <c r="BT45" i="1"/>
  <c r="BU45" i="1"/>
  <c r="BW45" i="1" s="1"/>
  <c r="BT35" i="1"/>
  <c r="BU35" i="1" s="1"/>
  <c r="BW35" i="1" s="1"/>
  <c r="BX5" i="1"/>
  <c r="BY5" i="1" s="1"/>
  <c r="BZ5" i="1"/>
  <c r="BT110" i="1"/>
  <c r="BU110" i="1" s="1"/>
  <c r="BW110" i="1" s="1"/>
  <c r="BX13" i="1"/>
  <c r="BY13" i="1" s="1"/>
  <c r="BZ13" i="1"/>
  <c r="BT117" i="1"/>
  <c r="BU117" i="1" s="1"/>
  <c r="BW117" i="1" s="1"/>
  <c r="BT119" i="1"/>
  <c r="BU119" i="1" s="1"/>
  <c r="BW119" i="1" s="1"/>
  <c r="BX109" i="1"/>
  <c r="BY109" i="1" s="1"/>
  <c r="BT28" i="1"/>
  <c r="BU28" i="1" s="1"/>
  <c r="BW28" i="1" s="1"/>
  <c r="BX125" i="1"/>
  <c r="BY125" i="1" s="1"/>
  <c r="BT84" i="1"/>
  <c r="BU84" i="1" s="1"/>
  <c r="BW84" i="1" s="1"/>
  <c r="BT95" i="1"/>
  <c r="BU95" i="1" s="1"/>
  <c r="BW95" i="1" s="1"/>
  <c r="BX18" i="1"/>
  <c r="BY18" i="1" s="1"/>
  <c r="BZ18" i="1"/>
  <c r="BX63" i="1"/>
  <c r="BY63" i="1" s="1"/>
  <c r="BZ63" i="1"/>
  <c r="BX120" i="1"/>
  <c r="BY120" i="1" s="1"/>
  <c r="BX75" i="1"/>
  <c r="BY75" i="1" s="1"/>
  <c r="BZ75" i="1"/>
  <c r="BX127" i="1"/>
  <c r="BY127" i="1" s="1"/>
  <c r="BX73" i="1"/>
  <c r="BY73" i="1" s="1"/>
  <c r="BZ73" i="1"/>
  <c r="BX99" i="1"/>
  <c r="BY99" i="1" s="1"/>
  <c r="BX79" i="1"/>
  <c r="BY79" i="1" s="1"/>
  <c r="BZ79" i="1"/>
  <c r="BX131" i="1"/>
  <c r="BY131" i="1" s="1"/>
  <c r="BT31" i="1"/>
  <c r="BU31" i="1" s="1"/>
  <c r="BW31" i="1" s="1"/>
  <c r="BT47" i="1"/>
  <c r="BU47" i="1" s="1"/>
  <c r="BW47" i="1" s="1"/>
  <c r="BT83" i="1"/>
  <c r="BU83" i="1" s="1"/>
  <c r="BW83" i="1" s="1"/>
  <c r="BT93" i="1"/>
  <c r="BU93" i="1" s="1"/>
  <c r="BW93" i="1" s="1"/>
  <c r="BT126" i="1"/>
  <c r="BU126" i="1" s="1"/>
  <c r="BW126" i="1" s="1"/>
  <c r="BX106" i="1"/>
  <c r="BY106" i="1" s="1"/>
  <c r="BZ106" i="1"/>
  <c r="BX9" i="1"/>
  <c r="BY9" i="1" s="1"/>
  <c r="BZ9" i="1"/>
  <c r="BX12" i="1"/>
  <c r="BY12" i="1" s="1"/>
  <c r="BZ12" i="1"/>
  <c r="BX115" i="1"/>
  <c r="BY115" i="1" s="1"/>
  <c r="BX133" i="1"/>
  <c r="BY133" i="1" s="1"/>
  <c r="BX20" i="1"/>
  <c r="BY20" i="1" s="1"/>
  <c r="BX33" i="1"/>
  <c r="BY33" i="1" s="1"/>
  <c r="BT44" i="1"/>
  <c r="BU44" i="1" s="1"/>
  <c r="BW44" i="1" s="1"/>
  <c r="BX91" i="1"/>
  <c r="BY91" i="1" s="1"/>
  <c r="BX50" i="1"/>
  <c r="BY50" i="1" s="1"/>
  <c r="BZ50" i="1"/>
  <c r="BT89" i="1"/>
  <c r="BU89" i="1" s="1"/>
  <c r="BW89" i="1" s="1"/>
  <c r="BX77" i="1"/>
  <c r="BY77" i="1" s="1"/>
  <c r="BZ77" i="1"/>
  <c r="BX10" i="1"/>
  <c r="BY10" i="1" s="1"/>
  <c r="BZ10" i="1"/>
  <c r="BX22" i="1"/>
  <c r="BY22" i="1" s="1"/>
  <c r="BX17" i="1"/>
  <c r="BY17" i="1" s="1"/>
  <c r="BX122" i="1"/>
  <c r="BY122" i="1" s="1"/>
  <c r="BX36" i="1"/>
  <c r="BY36" i="1" s="1"/>
  <c r="BX58" i="1"/>
  <c r="BY58" i="1" s="1"/>
  <c r="BX98" i="1"/>
  <c r="BY98" i="1" s="1"/>
  <c r="BX97" i="1"/>
  <c r="BY97" i="1" s="1"/>
  <c r="BX64" i="1"/>
  <c r="BY64" i="1" s="1"/>
  <c r="BX52" i="1"/>
  <c r="BY52" i="1" s="1"/>
  <c r="BX69" i="1"/>
  <c r="BY69" i="1" s="1"/>
  <c r="BZ69" i="1"/>
  <c r="BX112" i="1"/>
  <c r="BY112" i="1" s="1"/>
  <c r="BZ112" i="1"/>
  <c r="BX118" i="1"/>
  <c r="BY118" i="1" s="1"/>
  <c r="BZ118" i="1"/>
  <c r="BT25" i="1"/>
  <c r="BU25" i="1" s="1"/>
  <c r="BW25" i="1" s="1"/>
  <c r="BX71" i="1"/>
  <c r="BY71" i="1" s="1"/>
  <c r="BZ71" i="1"/>
  <c r="BX100" i="1"/>
  <c r="BY100" i="1" s="1"/>
  <c r="BT43" i="1"/>
  <c r="BU43" i="1" s="1"/>
  <c r="BW43" i="1" s="1"/>
  <c r="BX56" i="1"/>
  <c r="BY56" i="1" s="1"/>
  <c r="BZ56" i="1"/>
  <c r="BT90" i="1"/>
  <c r="BU90" i="1" s="1"/>
  <c r="BW90" i="1" s="1"/>
  <c r="BT38" i="1"/>
  <c r="BU38" i="1" s="1"/>
  <c r="BW38" i="1" s="1"/>
  <c r="BT92" i="1"/>
  <c r="BU92" i="1" s="1"/>
  <c r="BW92" i="1" s="1"/>
  <c r="BT37" i="1"/>
  <c r="BU37" i="1" s="1"/>
  <c r="BW37" i="1" s="1"/>
  <c r="BT105" i="1"/>
  <c r="BU105" i="1" s="1"/>
  <c r="BW105" i="1" s="1"/>
  <c r="BT29" i="1"/>
  <c r="BU29" i="1" s="1"/>
  <c r="BW29" i="1" s="1"/>
  <c r="BT132" i="1"/>
  <c r="BU132" i="1" s="1"/>
  <c r="BW132" i="1" s="1"/>
  <c r="CF103" i="2" l="1"/>
  <c r="CC24" i="2"/>
  <c r="CD24" i="2" s="1"/>
  <c r="CE24" i="2" s="1"/>
  <c r="CA24" i="2"/>
  <c r="CB24" i="2" s="1"/>
  <c r="CA75" i="2"/>
  <c r="CB75" i="2" s="1"/>
  <c r="CC75" i="2"/>
  <c r="CD75" i="2" s="1"/>
  <c r="CE75" i="2" s="1"/>
  <c r="CF110" i="2"/>
  <c r="CC14" i="2"/>
  <c r="CF35" i="2"/>
  <c r="CD21" i="2"/>
  <c r="CE21" i="2" s="1"/>
  <c r="CC71" i="2"/>
  <c r="CD71" i="2" s="1"/>
  <c r="CE71" i="2" s="1"/>
  <c r="CA71" i="2"/>
  <c r="CB71" i="2" s="1"/>
  <c r="CA113" i="2"/>
  <c r="CB113" i="2" s="1"/>
  <c r="CA76" i="2"/>
  <c r="CB76" i="2" s="1"/>
  <c r="CC76" i="2"/>
  <c r="CA112" i="2"/>
  <c r="CB112" i="2" s="1"/>
  <c r="CC29" i="2"/>
  <c r="CD5" i="2"/>
  <c r="CE5" i="2" s="1"/>
  <c r="CF37" i="2"/>
  <c r="CC100" i="2"/>
  <c r="CC79" i="2"/>
  <c r="CC47" i="2"/>
  <c r="CA104" i="2"/>
  <c r="CB104" i="2" s="1"/>
  <c r="CA88" i="2"/>
  <c r="CB88" i="2" s="1"/>
  <c r="CC89" i="2"/>
  <c r="CC95" i="2"/>
  <c r="CA62" i="2"/>
  <c r="CB62" i="2" s="1"/>
  <c r="CC62" i="2"/>
  <c r="CA94" i="2"/>
  <c r="CB94" i="2" s="1"/>
  <c r="CC94" i="2"/>
  <c r="CC44" i="2"/>
  <c r="CF111" i="2"/>
  <c r="CF97" i="2"/>
  <c r="CC42" i="2"/>
  <c r="CD42" i="2" s="1"/>
  <c r="CE42" i="2" s="1"/>
  <c r="CF117" i="2"/>
  <c r="CC93" i="2"/>
  <c r="CC81" i="2"/>
  <c r="CA10" i="2"/>
  <c r="CB10" i="2" s="1"/>
  <c r="CA8" i="2"/>
  <c r="CB8" i="2" s="1"/>
  <c r="CA78" i="2"/>
  <c r="CB78" i="2" s="1"/>
  <c r="CC15" i="2"/>
  <c r="CA63" i="2"/>
  <c r="CB63" i="2" s="1"/>
  <c r="CA86" i="2"/>
  <c r="CB86" i="2" s="1"/>
  <c r="CC86" i="2"/>
  <c r="CA122" i="2"/>
  <c r="CB122" i="2" s="1"/>
  <c r="CC122" i="2"/>
  <c r="CC23" i="2"/>
  <c r="CF121" i="2"/>
  <c r="CF92" i="2"/>
  <c r="CF98" i="2"/>
  <c r="CD16" i="2"/>
  <c r="CE16" i="2" s="1"/>
  <c r="CA27" i="2"/>
  <c r="CB27" i="2" s="1"/>
  <c r="CC27" i="2"/>
  <c r="CD27" i="2" s="1"/>
  <c r="CE27" i="2" s="1"/>
  <c r="CA82" i="2"/>
  <c r="CB82" i="2" s="1"/>
  <c r="CC82" i="2"/>
  <c r="CD82" i="2" s="1"/>
  <c r="CE82" i="2" s="1"/>
  <c r="CA40" i="2"/>
  <c r="CB40" i="2" s="1"/>
  <c r="CC40" i="2"/>
  <c r="CD59" i="2"/>
  <c r="CE59" i="2" s="1"/>
  <c r="CF59" i="2"/>
  <c r="CA64" i="2"/>
  <c r="CB64" i="2" s="1"/>
  <c r="CC64" i="2"/>
  <c r="CD64" i="2" s="1"/>
  <c r="CE64" i="2" s="1"/>
  <c r="CC45" i="2"/>
  <c r="CA115" i="2"/>
  <c r="CB115" i="2" s="1"/>
  <c r="CA26" i="2"/>
  <c r="CB26" i="2" s="1"/>
  <c r="CD50" i="2"/>
  <c r="CE50" i="2" s="1"/>
  <c r="CC101" i="2"/>
  <c r="CA106" i="2"/>
  <c r="CB106" i="2" s="1"/>
  <c r="CC106" i="2"/>
  <c r="CD106" i="2" s="1"/>
  <c r="CE106" i="2" s="1"/>
  <c r="CA34" i="2"/>
  <c r="CB34" i="2" s="1"/>
  <c r="CC34" i="2"/>
  <c r="CF43" i="2"/>
  <c r="CA57" i="2"/>
  <c r="CB57" i="2" s="1"/>
  <c r="CC9" i="2"/>
  <c r="CA58" i="2"/>
  <c r="CB58" i="2" s="1"/>
  <c r="CC58" i="2"/>
  <c r="CA28" i="2"/>
  <c r="CB28" i="2" s="1"/>
  <c r="CC28" i="2"/>
  <c r="CF22" i="2"/>
  <c r="CF52" i="2"/>
  <c r="CG52" i="2" s="1"/>
  <c r="CH52" i="2" s="1"/>
  <c r="CA105" i="2"/>
  <c r="CB105" i="2" s="1"/>
  <c r="CC105" i="2"/>
  <c r="CF36" i="2"/>
  <c r="CA48" i="2"/>
  <c r="CB48" i="2" s="1"/>
  <c r="CC48" i="2"/>
  <c r="CG37" i="2"/>
  <c r="CH37" i="2" s="1"/>
  <c r="CI37" i="2"/>
  <c r="CJ37" i="2" s="1"/>
  <c r="CF120" i="2"/>
  <c r="CD74" i="2"/>
  <c r="CE74" i="2" s="1"/>
  <c r="CF74" i="2"/>
  <c r="CD87" i="2"/>
  <c r="CE87" i="2" s="1"/>
  <c r="CD20" i="2"/>
  <c r="CE20" i="2" s="1"/>
  <c r="CF118" i="2"/>
  <c r="CF99" i="2"/>
  <c r="CF64" i="2"/>
  <c r="CD14" i="2"/>
  <c r="CE14" i="2" s="1"/>
  <c r="CF12" i="2"/>
  <c r="CD72" i="2"/>
  <c r="CE72" i="2" s="1"/>
  <c r="CD55" i="2"/>
  <c r="CE55" i="2" s="1"/>
  <c r="CF66" i="2"/>
  <c r="CD6" i="2"/>
  <c r="CE6" i="2" s="1"/>
  <c r="CF77" i="2"/>
  <c r="CD109" i="2"/>
  <c r="CE109" i="2" s="1"/>
  <c r="CG98" i="2"/>
  <c r="CH98" i="2" s="1"/>
  <c r="CF91" i="2"/>
  <c r="CD44" i="2"/>
  <c r="CE44" i="2" s="1"/>
  <c r="CF70" i="2"/>
  <c r="CF84" i="2"/>
  <c r="CD90" i="2"/>
  <c r="CE90" i="2" s="1"/>
  <c r="CF82" i="2"/>
  <c r="CF119" i="2"/>
  <c r="CG92" i="2"/>
  <c r="CH92" i="2" s="1"/>
  <c r="CI92" i="2"/>
  <c r="CJ92" i="2" s="1"/>
  <c r="CD114" i="2"/>
  <c r="CE114" i="2" s="1"/>
  <c r="CF114" i="2"/>
  <c r="CF19" i="2"/>
  <c r="CD38" i="2"/>
  <c r="CE38" i="2" s="1"/>
  <c r="CF38" i="2"/>
  <c r="CD107" i="2"/>
  <c r="CE107" i="2" s="1"/>
  <c r="CF102" i="2"/>
  <c r="CG67" i="2"/>
  <c r="CH67" i="2" s="1"/>
  <c r="CI67" i="2"/>
  <c r="CJ67" i="2" s="1"/>
  <c r="CF65" i="2"/>
  <c r="CD96" i="2"/>
  <c r="CE96" i="2" s="1"/>
  <c r="CD68" i="2"/>
  <c r="CE68" i="2" s="1"/>
  <c r="CF68" i="2"/>
  <c r="CG17" i="2"/>
  <c r="CH17" i="2" s="1"/>
  <c r="CF108" i="2"/>
  <c r="CF69" i="2"/>
  <c r="CG33" i="2"/>
  <c r="CH33" i="2" s="1"/>
  <c r="CF39" i="2"/>
  <c r="CF106" i="2"/>
  <c r="CF11" i="2"/>
  <c r="CD18" i="2"/>
  <c r="CE18" i="2" s="1"/>
  <c r="CF27" i="2"/>
  <c r="CD73" i="2"/>
  <c r="CE73" i="2" s="1"/>
  <c r="CD54" i="2"/>
  <c r="CE54" i="2" s="1"/>
  <c r="CF7" i="2"/>
  <c r="CG83" i="2"/>
  <c r="CH83" i="2" s="1"/>
  <c r="CG111" i="2"/>
  <c r="CH111" i="2" s="1"/>
  <c r="CG31" i="2"/>
  <c r="CH31" i="2" s="1"/>
  <c r="CI31" i="2"/>
  <c r="CJ31" i="2" s="1"/>
  <c r="CG35" i="2"/>
  <c r="CH35" i="2" s="1"/>
  <c r="CG36" i="2"/>
  <c r="CH36" i="2" s="1"/>
  <c r="CD85" i="2"/>
  <c r="CE85" i="2" s="1"/>
  <c r="CG13" i="2"/>
  <c r="CH13" i="2" s="1"/>
  <c r="CI13" i="2"/>
  <c r="CJ13" i="2" s="1"/>
  <c r="CG46" i="2"/>
  <c r="CH46" i="2" s="1"/>
  <c r="CD61" i="2"/>
  <c r="CE61" i="2" s="1"/>
  <c r="CD32" i="2"/>
  <c r="CE32" i="2" s="1"/>
  <c r="CF32" i="2"/>
  <c r="CG103" i="2"/>
  <c r="CH103" i="2" s="1"/>
  <c r="CG22" i="2"/>
  <c r="CH22" i="2" s="1"/>
  <c r="CG80" i="2"/>
  <c r="CH80" i="2" s="1"/>
  <c r="CI80" i="2"/>
  <c r="CJ80" i="2" s="1"/>
  <c r="CF24" i="2"/>
  <c r="CD41" i="2"/>
  <c r="CE41" i="2" s="1"/>
  <c r="CG43" i="2"/>
  <c r="CH43" i="2" s="1"/>
  <c r="CD49" i="2"/>
  <c r="CE49" i="2" s="1"/>
  <c r="CD116" i="2"/>
  <c r="CE116" i="2" s="1"/>
  <c r="CF116" i="2"/>
  <c r="CD53" i="2"/>
  <c r="CE53" i="2" s="1"/>
  <c r="CG110" i="2"/>
  <c r="CH110" i="2" s="1"/>
  <c r="CD30" i="2"/>
  <c r="CE30" i="2" s="1"/>
  <c r="CD25" i="2"/>
  <c r="CE25" i="2" s="1"/>
  <c r="CG121" i="2"/>
  <c r="CH121" i="2" s="1"/>
  <c r="CI121" i="2"/>
  <c r="CJ121" i="2" s="1"/>
  <c r="CD60" i="2"/>
  <c r="CE60" i="2" s="1"/>
  <c r="CF60" i="2"/>
  <c r="CF71" i="2"/>
  <c r="CD56" i="2"/>
  <c r="CE56" i="2" s="1"/>
  <c r="CF56" i="2"/>
  <c r="CG117" i="2"/>
  <c r="CH117" i="2" s="1"/>
  <c r="CC51" i="2"/>
  <c r="CG97" i="2"/>
  <c r="CH97" i="2" s="1"/>
  <c r="CA4" i="2"/>
  <c r="CC4" i="2" s="1"/>
  <c r="BX2" i="2"/>
  <c r="BY4" i="2"/>
  <c r="BX92" i="1"/>
  <c r="BY92" i="1" s="1"/>
  <c r="BZ31" i="1"/>
  <c r="BX31" i="1"/>
  <c r="BY31" i="1" s="1"/>
  <c r="BZ28" i="1"/>
  <c r="BX28" i="1"/>
  <c r="BY28" i="1" s="1"/>
  <c r="BX110" i="1"/>
  <c r="BY110" i="1" s="1"/>
  <c r="BZ110" i="1"/>
  <c r="BZ96" i="1"/>
  <c r="BX96" i="1"/>
  <c r="BY96" i="1" s="1"/>
  <c r="BZ38" i="1"/>
  <c r="BX38" i="1"/>
  <c r="BY38" i="1" s="1"/>
  <c r="BX90" i="1"/>
  <c r="BY90" i="1" s="1"/>
  <c r="BZ126" i="1"/>
  <c r="BX126" i="1"/>
  <c r="BY126" i="1" s="1"/>
  <c r="BX119" i="1"/>
  <c r="BY119" i="1" s="1"/>
  <c r="BX8" i="1"/>
  <c r="BY8" i="1" s="1"/>
  <c r="BZ8" i="1"/>
  <c r="BX29" i="1"/>
  <c r="BY29" i="1" s="1"/>
  <c r="BZ25" i="1"/>
  <c r="BX25" i="1"/>
  <c r="BY25" i="1" s="1"/>
  <c r="BX44" i="1"/>
  <c r="BY44" i="1" s="1"/>
  <c r="BZ93" i="1"/>
  <c r="BX93" i="1"/>
  <c r="BY93" i="1" s="1"/>
  <c r="BZ95" i="1"/>
  <c r="BX95" i="1"/>
  <c r="BY95" i="1" s="1"/>
  <c r="BX117" i="1"/>
  <c r="BY117" i="1" s="1"/>
  <c r="BZ35" i="1"/>
  <c r="BX35" i="1"/>
  <c r="BY35" i="1" s="1"/>
  <c r="BX111" i="1"/>
  <c r="BY111" i="1" s="1"/>
  <c r="BX107" i="1"/>
  <c r="BY107" i="1" s="1"/>
  <c r="CA4" i="1"/>
  <c r="BZ132" i="1"/>
  <c r="BX132" i="1"/>
  <c r="BY132" i="1" s="1"/>
  <c r="BX105" i="1"/>
  <c r="BY105" i="1" s="1"/>
  <c r="BZ83" i="1"/>
  <c r="BX83" i="1"/>
  <c r="BY83" i="1" s="1"/>
  <c r="BZ84" i="1"/>
  <c r="BX84" i="1"/>
  <c r="BY84" i="1" s="1"/>
  <c r="BX37" i="1"/>
  <c r="BY37" i="1" s="1"/>
  <c r="BZ37" i="1"/>
  <c r="BX43" i="1"/>
  <c r="BY43" i="1" s="1"/>
  <c r="BZ89" i="1"/>
  <c r="BX89" i="1"/>
  <c r="BY89" i="1" s="1"/>
  <c r="BX47" i="1"/>
  <c r="BY47" i="1" s="1"/>
  <c r="CA56" i="1"/>
  <c r="CB56" i="1" s="1"/>
  <c r="CC112" i="1"/>
  <c r="CA112" i="1"/>
  <c r="CB112" i="1" s="1"/>
  <c r="CA69" i="1"/>
  <c r="CB69" i="1" s="1"/>
  <c r="CA9" i="1"/>
  <c r="CB9" i="1" s="1"/>
  <c r="CC9" i="1"/>
  <c r="CA75" i="1"/>
  <c r="CB75" i="1" s="1"/>
  <c r="CA18" i="1"/>
  <c r="CB18" i="1" s="1"/>
  <c r="BZ45" i="1"/>
  <c r="BX45" i="1"/>
  <c r="BY45" i="1" s="1"/>
  <c r="CD68" i="1"/>
  <c r="CE68" i="1" s="1"/>
  <c r="BX86" i="1"/>
  <c r="BY86" i="1" s="1"/>
  <c r="CA123" i="1"/>
  <c r="CB123" i="1" s="1"/>
  <c r="CC123" i="1"/>
  <c r="CA61" i="1"/>
  <c r="CB61" i="1" s="1"/>
  <c r="CA94" i="1"/>
  <c r="CB94" i="1" s="1"/>
  <c r="CA65" i="1"/>
  <c r="CB65" i="1" s="1"/>
  <c r="CA41" i="1"/>
  <c r="CB41" i="1" s="1"/>
  <c r="CA103" i="1"/>
  <c r="CB103" i="1" s="1"/>
  <c r="CC103" i="1"/>
  <c r="CA23" i="1"/>
  <c r="CB23" i="1" s="1"/>
  <c r="CA16" i="1"/>
  <c r="CB16" i="1" s="1"/>
  <c r="BZ97" i="1"/>
  <c r="BZ36" i="1"/>
  <c r="BZ22" i="1"/>
  <c r="BZ133" i="1"/>
  <c r="BZ99" i="1"/>
  <c r="BZ125" i="1"/>
  <c r="BZ60" i="1"/>
  <c r="BZ57" i="1"/>
  <c r="BZ26" i="1"/>
  <c r="BZ70" i="1"/>
  <c r="BZ72" i="1"/>
  <c r="CA118" i="1"/>
  <c r="CB118" i="1" s="1"/>
  <c r="CC118" i="1"/>
  <c r="CA10" i="1"/>
  <c r="CB10" i="1" s="1"/>
  <c r="CC10" i="1"/>
  <c r="CA50" i="1"/>
  <c r="CB50" i="1" s="1"/>
  <c r="CC50" i="1"/>
  <c r="CA106" i="1"/>
  <c r="CB106" i="1" s="1"/>
  <c r="CC73" i="1"/>
  <c r="CA73" i="1"/>
  <c r="CB73" i="1" s="1"/>
  <c r="CA5" i="1"/>
  <c r="CB5" i="1" s="1"/>
  <c r="CC5" i="1"/>
  <c r="BX53" i="1"/>
  <c r="BY53" i="1" s="1"/>
  <c r="CA128" i="1"/>
  <c r="CB128" i="1" s="1"/>
  <c r="BX40" i="1"/>
  <c r="BY40" i="1" s="1"/>
  <c r="BX67" i="1"/>
  <c r="BY67" i="1" s="1"/>
  <c r="CA30" i="1"/>
  <c r="CB30" i="1" s="1"/>
  <c r="BX46" i="1"/>
  <c r="BY46" i="1" s="1"/>
  <c r="CC49" i="1"/>
  <c r="CA49" i="1"/>
  <c r="CB49" i="1" s="1"/>
  <c r="CA27" i="1"/>
  <c r="CB27" i="1" s="1"/>
  <c r="CC27" i="1"/>
  <c r="CA85" i="1"/>
  <c r="CB85" i="1" s="1"/>
  <c r="CA129" i="1"/>
  <c r="CB129" i="1" s="1"/>
  <c r="CA19" i="1"/>
  <c r="CB19" i="1" s="1"/>
  <c r="CA82" i="1"/>
  <c r="CB82" i="1" s="1"/>
  <c r="CA87" i="1"/>
  <c r="CB87" i="1" s="1"/>
  <c r="CC102" i="1"/>
  <c r="CA102" i="1"/>
  <c r="CB102" i="1" s="1"/>
  <c r="CC113" i="1"/>
  <c r="CA113" i="1"/>
  <c r="CB113" i="1" s="1"/>
  <c r="BY4" i="1"/>
  <c r="BX2" i="1"/>
  <c r="CC121" i="1"/>
  <c r="CA121" i="1"/>
  <c r="CB121" i="1" s="1"/>
  <c r="BZ100" i="1"/>
  <c r="BZ52" i="1"/>
  <c r="BZ98" i="1"/>
  <c r="BZ122" i="1"/>
  <c r="BZ33" i="1"/>
  <c r="BZ115" i="1"/>
  <c r="BZ131" i="1"/>
  <c r="BZ120" i="1"/>
  <c r="BZ51" i="1"/>
  <c r="BZ108" i="1"/>
  <c r="BZ80" i="1"/>
  <c r="BZ32" i="1"/>
  <c r="BZ15" i="1"/>
  <c r="BZ104" i="1"/>
  <c r="BZ48" i="1"/>
  <c r="BZ81" i="1"/>
  <c r="CA71" i="1"/>
  <c r="CB71" i="1" s="1"/>
  <c r="CA77" i="1"/>
  <c r="CB77" i="1" s="1"/>
  <c r="CC77" i="1"/>
  <c r="CA12" i="1"/>
  <c r="CB12" i="1" s="1"/>
  <c r="CC12" i="1"/>
  <c r="CA79" i="1"/>
  <c r="CB79" i="1" s="1"/>
  <c r="CC63" i="1"/>
  <c r="CA63" i="1"/>
  <c r="CB63" i="1" s="1"/>
  <c r="CA13" i="1"/>
  <c r="CB13" i="1" s="1"/>
  <c r="CC13" i="1"/>
  <c r="BX14" i="1"/>
  <c r="BY14" i="1" s="1"/>
  <c r="BZ14" i="1"/>
  <c r="BX11" i="1"/>
  <c r="BY11" i="1" s="1"/>
  <c r="BZ11" i="1"/>
  <c r="CA134" i="1"/>
  <c r="CB134" i="1" s="1"/>
  <c r="CC134" i="1"/>
  <c r="CA42" i="1"/>
  <c r="CB42" i="1" s="1"/>
  <c r="CA116" i="1"/>
  <c r="CB116" i="1" s="1"/>
  <c r="CA34" i="1"/>
  <c r="CB34" i="1" s="1"/>
  <c r="CA88" i="1"/>
  <c r="CB88" i="1" s="1"/>
  <c r="CA114" i="1"/>
  <c r="CB114" i="1" s="1"/>
  <c r="CC114" i="1"/>
  <c r="CA21" i="1"/>
  <c r="CB21" i="1" s="1"/>
  <c r="CA39" i="1"/>
  <c r="CB39" i="1" s="1"/>
  <c r="CA101" i="1"/>
  <c r="CB101" i="1" s="1"/>
  <c r="CA55" i="1"/>
  <c r="CB55" i="1" s="1"/>
  <c r="CA130" i="1"/>
  <c r="CB130" i="1" s="1"/>
  <c r="CC130" i="1"/>
  <c r="CA59" i="1"/>
  <c r="CB59" i="1" s="1"/>
  <c r="BZ64" i="1"/>
  <c r="BZ58" i="1"/>
  <c r="BZ17" i="1"/>
  <c r="BZ91" i="1"/>
  <c r="BZ20" i="1"/>
  <c r="BZ127" i="1"/>
  <c r="BZ109" i="1"/>
  <c r="BZ6" i="1"/>
  <c r="BZ76" i="1"/>
  <c r="BZ7" i="1"/>
  <c r="BZ24" i="1"/>
  <c r="BZ62" i="1"/>
  <c r="BZ74" i="1"/>
  <c r="BZ54" i="1"/>
  <c r="BZ66" i="1"/>
  <c r="BZ78" i="1"/>
  <c r="CA124" i="1"/>
  <c r="CB124" i="1" s="1"/>
  <c r="CI43" i="2" l="1"/>
  <c r="CJ43" i="2" s="1"/>
  <c r="CK43" i="2" s="1"/>
  <c r="CL43" i="2" s="1"/>
  <c r="CF90" i="2"/>
  <c r="CG90" i="2" s="1"/>
  <c r="CH90" i="2" s="1"/>
  <c r="CF16" i="2"/>
  <c r="CD81" i="2"/>
  <c r="CE81" i="2" s="1"/>
  <c r="CF81" i="2"/>
  <c r="CG81" i="2" s="1"/>
  <c r="CH81" i="2" s="1"/>
  <c r="CD79" i="2"/>
  <c r="CE79" i="2" s="1"/>
  <c r="CI83" i="2"/>
  <c r="CJ83" i="2" s="1"/>
  <c r="CF55" i="2"/>
  <c r="CD105" i="2"/>
  <c r="CE105" i="2" s="1"/>
  <c r="CK105" i="2" s="1"/>
  <c r="CL105" i="2" s="1"/>
  <c r="CF105" i="2"/>
  <c r="CG105" i="2" s="1"/>
  <c r="CH105" i="2" s="1"/>
  <c r="CD58" i="2"/>
  <c r="CE58" i="2" s="1"/>
  <c r="CF58" i="2"/>
  <c r="CG58" i="2" s="1"/>
  <c r="CH58" i="2" s="1"/>
  <c r="CD34" i="2"/>
  <c r="CE34" i="2" s="1"/>
  <c r="CF50" i="2"/>
  <c r="CD86" i="2"/>
  <c r="CE86" i="2" s="1"/>
  <c r="CC78" i="2"/>
  <c r="CD93" i="2"/>
  <c r="CE93" i="2" s="1"/>
  <c r="CD94" i="2"/>
  <c r="CE94" i="2" s="1"/>
  <c r="CF94" i="2"/>
  <c r="CG94" i="2" s="1"/>
  <c r="CH94" i="2" s="1"/>
  <c r="CK94" i="2" s="1"/>
  <c r="CL94" i="2" s="1"/>
  <c r="CD100" i="2"/>
  <c r="CE100" i="2" s="1"/>
  <c r="CF100" i="2"/>
  <c r="CG100" i="2" s="1"/>
  <c r="CH100" i="2" s="1"/>
  <c r="CF76" i="2"/>
  <c r="CG76" i="2" s="1"/>
  <c r="CH76" i="2" s="1"/>
  <c r="CD76" i="2"/>
  <c r="CE76" i="2" s="1"/>
  <c r="CF73" i="2"/>
  <c r="CF75" i="2"/>
  <c r="CG75" i="2" s="1"/>
  <c r="CC26" i="2"/>
  <c r="CC8" i="2"/>
  <c r="CC88" i="2"/>
  <c r="CF21" i="2"/>
  <c r="CD9" i="2"/>
  <c r="CE9" i="2" s="1"/>
  <c r="CF9" i="2"/>
  <c r="CG59" i="2"/>
  <c r="CH59" i="2" s="1"/>
  <c r="CK59" i="2" s="1"/>
  <c r="CL59" i="2" s="1"/>
  <c r="CI59" i="2"/>
  <c r="CJ59" i="2" s="1"/>
  <c r="CD62" i="2"/>
  <c r="CE62" i="2" s="1"/>
  <c r="CF96" i="2"/>
  <c r="CI52" i="2"/>
  <c r="CJ52" i="2" s="1"/>
  <c r="CD48" i="2"/>
  <c r="CE48" i="2" s="1"/>
  <c r="CC115" i="2"/>
  <c r="CD23" i="2"/>
  <c r="CE23" i="2" s="1"/>
  <c r="CF23" i="2"/>
  <c r="CC63" i="2"/>
  <c r="CC10" i="2"/>
  <c r="CC104" i="2"/>
  <c r="CD29" i="2"/>
  <c r="CE29" i="2" s="1"/>
  <c r="CF29" i="2"/>
  <c r="CC113" i="2"/>
  <c r="CF107" i="2"/>
  <c r="CF28" i="2"/>
  <c r="CD28" i="2"/>
  <c r="CE28" i="2" s="1"/>
  <c r="CC57" i="2"/>
  <c r="CD101" i="2"/>
  <c r="CE101" i="2" s="1"/>
  <c r="CD40" i="2"/>
  <c r="CE40" i="2" s="1"/>
  <c r="CF122" i="2"/>
  <c r="CD122" i="2"/>
  <c r="CE122" i="2" s="1"/>
  <c r="CD15" i="2"/>
  <c r="CE15" i="2" s="1"/>
  <c r="CF15" i="2"/>
  <c r="CD95" i="2"/>
  <c r="CE95" i="2" s="1"/>
  <c r="CF47" i="2"/>
  <c r="CD47" i="2"/>
  <c r="CE47" i="2" s="1"/>
  <c r="CF5" i="2"/>
  <c r="CG5" i="2" s="1"/>
  <c r="CH5" i="2" s="1"/>
  <c r="CF25" i="2"/>
  <c r="CD45" i="2"/>
  <c r="CE45" i="2" s="1"/>
  <c r="CF45" i="2"/>
  <c r="CG45" i="2" s="1"/>
  <c r="CH45" i="2" s="1"/>
  <c r="CD89" i="2"/>
  <c r="CE89" i="2" s="1"/>
  <c r="CC112" i="2"/>
  <c r="CI117" i="2"/>
  <c r="CJ117" i="2" s="1"/>
  <c r="CK117" i="2" s="1"/>
  <c r="CL117" i="2" s="1"/>
  <c r="CF53" i="2"/>
  <c r="CK13" i="2"/>
  <c r="CL13" i="2" s="1"/>
  <c r="CG27" i="2"/>
  <c r="CH27" i="2" s="1"/>
  <c r="CG11" i="2"/>
  <c r="CH11" i="2" s="1"/>
  <c r="CG69" i="2"/>
  <c r="CH69" i="2" s="1"/>
  <c r="CG84" i="2"/>
  <c r="CH84" i="2" s="1"/>
  <c r="CI97" i="2"/>
  <c r="CJ97" i="2" s="1"/>
  <c r="CK97" i="2" s="1"/>
  <c r="CL97" i="2" s="1"/>
  <c r="CG56" i="2"/>
  <c r="CH56" i="2" s="1"/>
  <c r="CK121" i="2"/>
  <c r="CL121" i="2" s="1"/>
  <c r="CF30" i="2"/>
  <c r="CG116" i="2"/>
  <c r="CH116" i="2" s="1"/>
  <c r="CF49" i="2"/>
  <c r="CF41" i="2"/>
  <c r="CI103" i="2"/>
  <c r="CJ103" i="2" s="1"/>
  <c r="CK103" i="2" s="1"/>
  <c r="CL103" i="2" s="1"/>
  <c r="CI36" i="2"/>
  <c r="CJ36" i="2" s="1"/>
  <c r="CK36" i="2" s="1"/>
  <c r="CL36" i="2" s="1"/>
  <c r="CI5" i="2"/>
  <c r="CJ5" i="2" s="1"/>
  <c r="CK5" i="2" s="1"/>
  <c r="CL5" i="2" s="1"/>
  <c r="CF42" i="2"/>
  <c r="CG106" i="2"/>
  <c r="CH106" i="2" s="1"/>
  <c r="CG108" i="2"/>
  <c r="CH108" i="2" s="1"/>
  <c r="CK67" i="2"/>
  <c r="CL67" i="2" s="1"/>
  <c r="CG119" i="2"/>
  <c r="CH119" i="2" s="1"/>
  <c r="CG91" i="2"/>
  <c r="CH91" i="2" s="1"/>
  <c r="CK52" i="2"/>
  <c r="CL52" i="2" s="1"/>
  <c r="CG66" i="2"/>
  <c r="CH66" i="2" s="1"/>
  <c r="CI110" i="2"/>
  <c r="CJ110" i="2" s="1"/>
  <c r="CK110" i="2" s="1"/>
  <c r="CL110" i="2" s="1"/>
  <c r="CF61" i="2"/>
  <c r="CF85" i="2"/>
  <c r="CI35" i="2"/>
  <c r="CJ35" i="2" s="1"/>
  <c r="CK35" i="2" s="1"/>
  <c r="CL35" i="2" s="1"/>
  <c r="CI76" i="2"/>
  <c r="CJ76" i="2" s="1"/>
  <c r="CK76" i="2" s="1"/>
  <c r="CL76" i="2" s="1"/>
  <c r="CK83" i="2"/>
  <c r="CL83" i="2" s="1"/>
  <c r="CF18" i="2"/>
  <c r="CI33" i="2"/>
  <c r="CJ33" i="2" s="1"/>
  <c r="CK33" i="2" s="1"/>
  <c r="CL33" i="2" s="1"/>
  <c r="CI17" i="2"/>
  <c r="CJ17" i="2" s="1"/>
  <c r="CK17" i="2" s="1"/>
  <c r="CL17" i="2" s="1"/>
  <c r="CG102" i="2"/>
  <c r="CH102" i="2" s="1"/>
  <c r="CI102" i="2"/>
  <c r="CJ102" i="2" s="1"/>
  <c r="CG19" i="2"/>
  <c r="CH19" i="2" s="1"/>
  <c r="CI98" i="2"/>
  <c r="CJ98" i="2" s="1"/>
  <c r="CK98" i="2" s="1"/>
  <c r="CL98" i="2" s="1"/>
  <c r="CG77" i="2"/>
  <c r="CH77" i="2" s="1"/>
  <c r="CI77" i="2"/>
  <c r="CJ77" i="2" s="1"/>
  <c r="CG99" i="2"/>
  <c r="CH99" i="2" s="1"/>
  <c r="CK37" i="2"/>
  <c r="CL37" i="2" s="1"/>
  <c r="CG71" i="2"/>
  <c r="CH71" i="2" s="1"/>
  <c r="CG25" i="2"/>
  <c r="CH25" i="2" s="1"/>
  <c r="CG32" i="2"/>
  <c r="CH32" i="2" s="1"/>
  <c r="CG7" i="2"/>
  <c r="CH7" i="2" s="1"/>
  <c r="CG73" i="2"/>
  <c r="CH73" i="2" s="1"/>
  <c r="CI73" i="2"/>
  <c r="CJ73" i="2" s="1"/>
  <c r="CK73" i="2" s="1"/>
  <c r="CL73" i="2" s="1"/>
  <c r="CG96" i="2"/>
  <c r="CH96" i="2" s="1"/>
  <c r="CG114" i="2"/>
  <c r="CH114" i="2" s="1"/>
  <c r="CK81" i="2"/>
  <c r="CL81" i="2" s="1"/>
  <c r="CG70" i="2"/>
  <c r="CH70" i="2" s="1"/>
  <c r="CG55" i="2"/>
  <c r="CH55" i="2" s="1"/>
  <c r="CG118" i="2"/>
  <c r="CH118" i="2" s="1"/>
  <c r="CG74" i="2"/>
  <c r="CH74" i="2" s="1"/>
  <c r="CD51" i="2"/>
  <c r="CE51" i="2" s="1"/>
  <c r="CG60" i="2"/>
  <c r="CH60" i="2" s="1"/>
  <c r="CG24" i="2"/>
  <c r="CH24" i="2" s="1"/>
  <c r="CI46" i="2"/>
  <c r="CJ46" i="2" s="1"/>
  <c r="CK46" i="2" s="1"/>
  <c r="CL46" i="2" s="1"/>
  <c r="CI45" i="2"/>
  <c r="CJ45" i="2" s="1"/>
  <c r="CK45" i="2" s="1"/>
  <c r="CL45" i="2" s="1"/>
  <c r="CI105" i="2"/>
  <c r="CJ105" i="2" s="1"/>
  <c r="CG65" i="2"/>
  <c r="CH65" i="2" s="1"/>
  <c r="CI81" i="2"/>
  <c r="CJ81" i="2" s="1"/>
  <c r="CF44" i="2"/>
  <c r="CF6" i="2"/>
  <c r="CF72" i="2"/>
  <c r="CF14" i="2"/>
  <c r="CF20" i="2"/>
  <c r="CI58" i="2"/>
  <c r="CJ58" i="2" s="1"/>
  <c r="CK58" i="2" s="1"/>
  <c r="CL58" i="2" s="1"/>
  <c r="CI22" i="2"/>
  <c r="CJ22" i="2" s="1"/>
  <c r="CK22" i="2" s="1"/>
  <c r="CL22" i="2" s="1"/>
  <c r="CK31" i="2"/>
  <c r="CL31" i="2" s="1"/>
  <c r="CI111" i="2"/>
  <c r="CJ111" i="2" s="1"/>
  <c r="CK111" i="2" s="1"/>
  <c r="CL111" i="2" s="1"/>
  <c r="CF54" i="2"/>
  <c r="CG39" i="2"/>
  <c r="CH39" i="2" s="1"/>
  <c r="CG68" i="2"/>
  <c r="CH68" i="2" s="1"/>
  <c r="CG107" i="2"/>
  <c r="CH107" i="2" s="1"/>
  <c r="CG120" i="2"/>
  <c r="CH120" i="2" s="1"/>
  <c r="CI120" i="2"/>
  <c r="CJ120" i="2" s="1"/>
  <c r="CK80" i="2"/>
  <c r="CL80" i="2" s="1"/>
  <c r="CI94" i="2"/>
  <c r="CJ94" i="2" s="1"/>
  <c r="CG38" i="2"/>
  <c r="CH38" i="2" s="1"/>
  <c r="CK92" i="2"/>
  <c r="CL92" i="2" s="1"/>
  <c r="CG82" i="2"/>
  <c r="CH82" i="2" s="1"/>
  <c r="CF109" i="2"/>
  <c r="CG12" i="2"/>
  <c r="CH12" i="2" s="1"/>
  <c r="CI64" i="2"/>
  <c r="CJ64" i="2" s="1"/>
  <c r="CG64" i="2"/>
  <c r="CH64" i="2" s="1"/>
  <c r="CF87" i="2"/>
  <c r="CD4" i="2"/>
  <c r="CF4" i="2" s="1"/>
  <c r="CA2" i="2"/>
  <c r="CB4" i="2"/>
  <c r="CA78" i="1"/>
  <c r="CB78" i="1" s="1"/>
  <c r="CA109" i="1"/>
  <c r="CB109" i="1" s="1"/>
  <c r="CD134" i="1"/>
  <c r="CE134" i="1" s="1"/>
  <c r="CA32" i="1"/>
  <c r="CB32" i="1" s="1"/>
  <c r="CA131" i="1"/>
  <c r="CB131" i="1" s="1"/>
  <c r="CC131" i="1"/>
  <c r="CD121" i="1"/>
  <c r="CE121" i="1" s="1"/>
  <c r="CD102" i="1"/>
  <c r="CE102" i="1" s="1"/>
  <c r="CF102" i="1"/>
  <c r="CD50" i="1"/>
  <c r="CE50" i="1" s="1"/>
  <c r="CF103" i="1"/>
  <c r="CD103" i="1"/>
  <c r="CE103" i="1" s="1"/>
  <c r="CC45" i="1"/>
  <c r="CA45" i="1"/>
  <c r="CB45" i="1" s="1"/>
  <c r="CA83" i="1"/>
  <c r="CB83" i="1" s="1"/>
  <c r="CA93" i="1"/>
  <c r="CB93" i="1" s="1"/>
  <c r="CA96" i="1"/>
  <c r="CB96" i="1" s="1"/>
  <c r="CC124" i="1"/>
  <c r="CA7" i="1"/>
  <c r="CB7" i="1" s="1"/>
  <c r="CC7" i="1"/>
  <c r="CC39" i="1"/>
  <c r="CD77" i="1"/>
  <c r="CE77" i="1" s="1"/>
  <c r="CA108" i="1"/>
  <c r="CB108" i="1" s="1"/>
  <c r="CC108" i="1"/>
  <c r="CA98" i="1"/>
  <c r="CB98" i="1" s="1"/>
  <c r="CC98" i="1"/>
  <c r="BZ53" i="1"/>
  <c r="CA72" i="1"/>
  <c r="CB72" i="1" s="1"/>
  <c r="BZ86" i="1"/>
  <c r="CD9" i="1"/>
  <c r="CE9" i="1" s="1"/>
  <c r="CF9" i="1"/>
  <c r="CC69" i="1"/>
  <c r="CA37" i="1"/>
  <c r="CB37" i="1" s="1"/>
  <c r="CA8" i="1"/>
  <c r="CB8" i="1" s="1"/>
  <c r="CC76" i="1"/>
  <c r="CA76" i="1"/>
  <c r="CB76" i="1" s="1"/>
  <c r="CC17" i="1"/>
  <c r="CA17" i="1"/>
  <c r="CB17" i="1" s="1"/>
  <c r="CA80" i="1"/>
  <c r="CB80" i="1" s="1"/>
  <c r="CC80" i="1"/>
  <c r="CC51" i="1"/>
  <c r="CA51" i="1"/>
  <c r="CB51" i="1" s="1"/>
  <c r="CA115" i="1"/>
  <c r="CB115" i="1" s="1"/>
  <c r="CA52" i="1"/>
  <c r="CB52" i="1" s="1"/>
  <c r="CC19" i="1"/>
  <c r="CD5" i="1"/>
  <c r="CE5" i="1" s="1"/>
  <c r="CF5" i="1"/>
  <c r="CD10" i="1"/>
  <c r="CE10" i="1" s="1"/>
  <c r="CC133" i="1"/>
  <c r="CA133" i="1"/>
  <c r="CB133" i="1" s="1"/>
  <c r="CC16" i="1"/>
  <c r="CC65" i="1"/>
  <c r="CC61" i="1"/>
  <c r="BZ47" i="1"/>
  <c r="BZ105" i="1"/>
  <c r="BZ107" i="1"/>
  <c r="BZ117" i="1"/>
  <c r="BZ44" i="1"/>
  <c r="BZ90" i="1"/>
  <c r="BZ92" i="1"/>
  <c r="CA58" i="1"/>
  <c r="CB58" i="1" s="1"/>
  <c r="CC59" i="1"/>
  <c r="CC55" i="1"/>
  <c r="CC21" i="1"/>
  <c r="CC88" i="1"/>
  <c r="CC116" i="1"/>
  <c r="CC79" i="1"/>
  <c r="CC81" i="1"/>
  <c r="CA81" i="1"/>
  <c r="CB81" i="1" s="1"/>
  <c r="CA33" i="1"/>
  <c r="CB33" i="1" s="1"/>
  <c r="CC87" i="1"/>
  <c r="CC129" i="1"/>
  <c r="BZ46" i="1"/>
  <c r="BZ40" i="1"/>
  <c r="CC106" i="1"/>
  <c r="CA70" i="1"/>
  <c r="CB70" i="1" s="1"/>
  <c r="CA26" i="1"/>
  <c r="CB26" i="1" s="1"/>
  <c r="CA125" i="1"/>
  <c r="CB125" i="1" s="1"/>
  <c r="CA22" i="1"/>
  <c r="CB22" i="1" s="1"/>
  <c r="CC41" i="1"/>
  <c r="CC94" i="1"/>
  <c r="CF68" i="1"/>
  <c r="CC18" i="1"/>
  <c r="BZ111" i="1"/>
  <c r="BZ119" i="1"/>
  <c r="CA91" i="1"/>
  <c r="CB91" i="1" s="1"/>
  <c r="CA14" i="1"/>
  <c r="CB14" i="1" s="1"/>
  <c r="CC14" i="1"/>
  <c r="CA99" i="1"/>
  <c r="CB99" i="1" s="1"/>
  <c r="CA2" i="1"/>
  <c r="CB4" i="1"/>
  <c r="CA126" i="1"/>
  <c r="CB126" i="1" s="1"/>
  <c r="CC126" i="1"/>
  <c r="CD27" i="1"/>
  <c r="CE27" i="1" s="1"/>
  <c r="BZ67" i="1"/>
  <c r="CD118" i="1"/>
  <c r="CE118" i="1" s="1"/>
  <c r="CF118" i="1"/>
  <c r="CC110" i="1"/>
  <c r="CA110" i="1"/>
  <c r="CB110" i="1" s="1"/>
  <c r="CA127" i="1"/>
  <c r="CB127" i="1" s="1"/>
  <c r="CA66" i="1"/>
  <c r="CB66" i="1" s="1"/>
  <c r="CC66" i="1"/>
  <c r="CA62" i="1"/>
  <c r="CB62" i="1" s="1"/>
  <c r="CA6" i="1"/>
  <c r="CB6" i="1" s="1"/>
  <c r="CA64" i="1"/>
  <c r="CB64" i="1" s="1"/>
  <c r="CC64" i="1"/>
  <c r="CF130" i="1"/>
  <c r="CD130" i="1"/>
  <c r="CE130" i="1" s="1"/>
  <c r="CF114" i="1"/>
  <c r="CD114" i="1"/>
  <c r="CE114" i="1" s="1"/>
  <c r="CA11" i="1"/>
  <c r="CB11" i="1" s="1"/>
  <c r="CC11" i="1"/>
  <c r="CD12" i="1"/>
  <c r="CE12" i="1" s="1"/>
  <c r="CC48" i="1"/>
  <c r="CA48" i="1"/>
  <c r="CB48" i="1" s="1"/>
  <c r="CA104" i="1"/>
  <c r="CB104" i="1" s="1"/>
  <c r="CA120" i="1"/>
  <c r="CB120" i="1" s="1"/>
  <c r="CA100" i="1"/>
  <c r="CB100" i="1" s="1"/>
  <c r="CD113" i="1"/>
  <c r="CE113" i="1" s="1"/>
  <c r="CF113" i="1"/>
  <c r="CC57" i="1"/>
  <c r="CA57" i="1"/>
  <c r="CB57" i="1" s="1"/>
  <c r="CC36" i="1"/>
  <c r="CA36" i="1"/>
  <c r="CB36" i="1" s="1"/>
  <c r="CD123" i="1"/>
  <c r="CE123" i="1" s="1"/>
  <c r="CF112" i="1"/>
  <c r="CD112" i="1"/>
  <c r="CE112" i="1" s="1"/>
  <c r="CC89" i="1"/>
  <c r="CA89" i="1"/>
  <c r="CB89" i="1" s="1"/>
  <c r="CA84" i="1"/>
  <c r="CB84" i="1" s="1"/>
  <c r="CC132" i="1"/>
  <c r="CA132" i="1"/>
  <c r="CB132" i="1" s="1"/>
  <c r="CA95" i="1"/>
  <c r="CB95" i="1" s="1"/>
  <c r="CA25" i="1"/>
  <c r="CB25" i="1" s="1"/>
  <c r="CC38" i="1"/>
  <c r="CA38" i="1"/>
  <c r="CB38" i="1" s="1"/>
  <c r="CA28" i="1"/>
  <c r="CB28" i="1" s="1"/>
  <c r="CC24" i="1"/>
  <c r="CA24" i="1"/>
  <c r="CB24" i="1" s="1"/>
  <c r="CC20" i="1"/>
  <c r="CA20" i="1"/>
  <c r="CB20" i="1" s="1"/>
  <c r="CC101" i="1"/>
  <c r="CC42" i="1"/>
  <c r="CC71" i="1"/>
  <c r="CA15" i="1"/>
  <c r="CB15" i="1" s="1"/>
  <c r="CC82" i="1"/>
  <c r="CC85" i="1"/>
  <c r="CC30" i="1"/>
  <c r="CC128" i="1"/>
  <c r="CA97" i="1"/>
  <c r="CB97" i="1" s="1"/>
  <c r="CC23" i="1"/>
  <c r="CC75" i="1"/>
  <c r="CC56" i="1"/>
  <c r="BZ43" i="1"/>
  <c r="CC4" i="1"/>
  <c r="BZ29" i="1"/>
  <c r="CA54" i="1"/>
  <c r="CB54" i="1" s="1"/>
  <c r="CD63" i="1"/>
  <c r="CE63" i="1" s="1"/>
  <c r="CA122" i="1"/>
  <c r="CB122" i="1" s="1"/>
  <c r="CD49" i="1"/>
  <c r="CE49" i="1" s="1"/>
  <c r="CD73" i="1"/>
  <c r="CE73" i="1" s="1"/>
  <c r="CA60" i="1"/>
  <c r="CB60" i="1" s="1"/>
  <c r="CC60" i="1"/>
  <c r="CC35" i="1"/>
  <c r="CA35" i="1"/>
  <c r="CB35" i="1" s="1"/>
  <c r="CC31" i="1"/>
  <c r="CA31" i="1"/>
  <c r="CB31" i="1" s="1"/>
  <c r="CA74" i="1"/>
  <c r="CB74" i="1" s="1"/>
  <c r="CC74" i="1"/>
  <c r="CC34" i="1"/>
  <c r="CD13" i="1"/>
  <c r="CE13" i="1" s="1"/>
  <c r="CF13" i="1"/>
  <c r="CH75" i="2" l="1"/>
  <c r="CI75" i="2"/>
  <c r="CJ75" i="2" s="1"/>
  <c r="CK74" i="2"/>
  <c r="CL74" i="2" s="1"/>
  <c r="CI107" i="2"/>
  <c r="CJ107" i="2" s="1"/>
  <c r="CI71" i="2"/>
  <c r="CJ71" i="2" s="1"/>
  <c r="CD113" i="2"/>
  <c r="CE113" i="2" s="1"/>
  <c r="CG9" i="2"/>
  <c r="CH9" i="2" s="1"/>
  <c r="CI9" i="2"/>
  <c r="CJ9" i="2" s="1"/>
  <c r="CD112" i="2"/>
  <c r="CE112" i="2" s="1"/>
  <c r="CF112" i="2"/>
  <c r="CF101" i="2"/>
  <c r="CK23" i="2"/>
  <c r="CL23" i="2" s="1"/>
  <c r="CK9" i="2"/>
  <c r="CL9" i="2" s="1"/>
  <c r="CI100" i="2"/>
  <c r="CJ100" i="2" s="1"/>
  <c r="CK100" i="2" s="1"/>
  <c r="CL100" i="2" s="1"/>
  <c r="CI74" i="2"/>
  <c r="CJ74" i="2" s="1"/>
  <c r="CI32" i="2"/>
  <c r="CJ32" i="2" s="1"/>
  <c r="CK32" i="2" s="1"/>
  <c r="CL32" i="2" s="1"/>
  <c r="CI19" i="2"/>
  <c r="CJ19" i="2" s="1"/>
  <c r="CI11" i="2"/>
  <c r="CJ11" i="2" s="1"/>
  <c r="CK11" i="2" s="1"/>
  <c r="CL11" i="2" s="1"/>
  <c r="CF89" i="2"/>
  <c r="CD57" i="2"/>
  <c r="CE57" i="2" s="1"/>
  <c r="CF57" i="2"/>
  <c r="CG57" i="2" s="1"/>
  <c r="CH57" i="2" s="1"/>
  <c r="CF62" i="2"/>
  <c r="CI21" i="2"/>
  <c r="CJ21" i="2" s="1"/>
  <c r="CG21" i="2"/>
  <c r="CH21" i="2" s="1"/>
  <c r="CF93" i="2"/>
  <c r="CF34" i="2"/>
  <c r="CG16" i="2"/>
  <c r="CH16" i="2" s="1"/>
  <c r="CI16" i="2"/>
  <c r="CJ16" i="2" s="1"/>
  <c r="CK107" i="2"/>
  <c r="CL107" i="2" s="1"/>
  <c r="CI56" i="2"/>
  <c r="CJ56" i="2" s="1"/>
  <c r="CK56" i="2" s="1"/>
  <c r="CL56" i="2" s="1"/>
  <c r="CG47" i="2"/>
  <c r="CH47" i="2" s="1"/>
  <c r="CK47" i="2" s="1"/>
  <c r="CL47" i="2" s="1"/>
  <c r="CI47" i="2"/>
  <c r="CJ47" i="2" s="1"/>
  <c r="CG122" i="2"/>
  <c r="CH122" i="2" s="1"/>
  <c r="CD104" i="2"/>
  <c r="CE104" i="2" s="1"/>
  <c r="CF104" i="2"/>
  <c r="CG104" i="2" s="1"/>
  <c r="CH104" i="2" s="1"/>
  <c r="CD115" i="2"/>
  <c r="CE115" i="2" s="1"/>
  <c r="CF115" i="2"/>
  <c r="CD88" i="2"/>
  <c r="CE88" i="2" s="1"/>
  <c r="CF88" i="2"/>
  <c r="CI24" i="2"/>
  <c r="CJ24" i="2" s="1"/>
  <c r="CG28" i="2"/>
  <c r="CH28" i="2" s="1"/>
  <c r="CI28" i="2"/>
  <c r="CJ28" i="2" s="1"/>
  <c r="CK28" i="2" s="1"/>
  <c r="CL28" i="2" s="1"/>
  <c r="CD10" i="2"/>
  <c r="CE10" i="2" s="1"/>
  <c r="CD8" i="2"/>
  <c r="CE8" i="2" s="1"/>
  <c r="CF8" i="2"/>
  <c r="CD78" i="2"/>
  <c r="CE78" i="2" s="1"/>
  <c r="CF78" i="2"/>
  <c r="CG78" i="2" s="1"/>
  <c r="CH78" i="2" s="1"/>
  <c r="CI12" i="2"/>
  <c r="CJ12" i="2" s="1"/>
  <c r="CK12" i="2" s="1"/>
  <c r="CL12" i="2" s="1"/>
  <c r="CI118" i="2"/>
  <c r="CJ118" i="2" s="1"/>
  <c r="CF95" i="2"/>
  <c r="CF40" i="2"/>
  <c r="CD63" i="2"/>
  <c r="CE63" i="2" s="1"/>
  <c r="CF48" i="2"/>
  <c r="CD26" i="2"/>
  <c r="CE26" i="2" s="1"/>
  <c r="CF26" i="2"/>
  <c r="CG26" i="2" s="1"/>
  <c r="CH26" i="2" s="1"/>
  <c r="CF86" i="2"/>
  <c r="CF79" i="2"/>
  <c r="CG15" i="2"/>
  <c r="CH15" i="2" s="1"/>
  <c r="CK15" i="2" s="1"/>
  <c r="CL15" i="2" s="1"/>
  <c r="CI15" i="2"/>
  <c r="CJ15" i="2" s="1"/>
  <c r="CG23" i="2"/>
  <c r="CH23" i="2" s="1"/>
  <c r="CI23" i="2"/>
  <c r="CJ23" i="2" s="1"/>
  <c r="CI55" i="2"/>
  <c r="CJ55" i="2" s="1"/>
  <c r="CK55" i="2" s="1"/>
  <c r="CL55" i="2" s="1"/>
  <c r="CG29" i="2"/>
  <c r="CH29" i="2" s="1"/>
  <c r="CI50" i="2"/>
  <c r="CJ50" i="2" s="1"/>
  <c r="CG50" i="2"/>
  <c r="CH50" i="2" s="1"/>
  <c r="CK114" i="2"/>
  <c r="CL114" i="2" s="1"/>
  <c r="CK96" i="2"/>
  <c r="CL96" i="2" s="1"/>
  <c r="CG20" i="2"/>
  <c r="CH20" i="2" s="1"/>
  <c r="CG61" i="2"/>
  <c r="CH61" i="2" s="1"/>
  <c r="CG109" i="2"/>
  <c r="CH109" i="2" s="1"/>
  <c r="CK120" i="2"/>
  <c r="CL120" i="2" s="1"/>
  <c r="CG14" i="2"/>
  <c r="CH14" i="2" s="1"/>
  <c r="CI114" i="2"/>
  <c r="CJ114" i="2" s="1"/>
  <c r="CK102" i="2"/>
  <c r="CL102" i="2" s="1"/>
  <c r="CK66" i="2"/>
  <c r="CL66" i="2" s="1"/>
  <c r="CK108" i="2"/>
  <c r="CL108" i="2" s="1"/>
  <c r="CG42" i="2"/>
  <c r="CH42" i="2" s="1"/>
  <c r="CG41" i="2"/>
  <c r="CH41" i="2" s="1"/>
  <c r="CG87" i="2"/>
  <c r="CH87" i="2" s="1"/>
  <c r="CI90" i="2"/>
  <c r="CJ90" i="2" s="1"/>
  <c r="CK90" i="2" s="1"/>
  <c r="CL90" i="2" s="1"/>
  <c r="CI39" i="2"/>
  <c r="CJ39" i="2" s="1"/>
  <c r="CK39" i="2" s="1"/>
  <c r="CL39" i="2" s="1"/>
  <c r="CI26" i="2"/>
  <c r="CJ26" i="2" s="1"/>
  <c r="CK26" i="2" s="1"/>
  <c r="CL26" i="2" s="1"/>
  <c r="CG72" i="2"/>
  <c r="CH72" i="2" s="1"/>
  <c r="CI66" i="2"/>
  <c r="CJ66" i="2" s="1"/>
  <c r="CI108" i="2"/>
  <c r="CJ108" i="2" s="1"/>
  <c r="CG49" i="2"/>
  <c r="CH49" i="2" s="1"/>
  <c r="CK64" i="2"/>
  <c r="CL64" i="2" s="1"/>
  <c r="CI82" i="2"/>
  <c r="CJ82" i="2" s="1"/>
  <c r="CK82" i="2" s="1"/>
  <c r="CL82" i="2" s="1"/>
  <c r="CG6" i="2"/>
  <c r="CH6" i="2" s="1"/>
  <c r="CI6" i="2"/>
  <c r="CJ6" i="2" s="1"/>
  <c r="CI60" i="2"/>
  <c r="CJ60" i="2" s="1"/>
  <c r="CK60" i="2" s="1"/>
  <c r="CL60" i="2" s="1"/>
  <c r="CK118" i="2"/>
  <c r="CL118" i="2" s="1"/>
  <c r="CI70" i="2"/>
  <c r="CJ70" i="2" s="1"/>
  <c r="CK70" i="2" s="1"/>
  <c r="CL70" i="2" s="1"/>
  <c r="CI96" i="2"/>
  <c r="CJ96" i="2" s="1"/>
  <c r="CI7" i="2"/>
  <c r="CJ7" i="2" s="1"/>
  <c r="CI25" i="2"/>
  <c r="CJ25" i="2" s="1"/>
  <c r="CK25" i="2" s="1"/>
  <c r="CL25" i="2" s="1"/>
  <c r="CI99" i="2"/>
  <c r="CJ99" i="2" s="1"/>
  <c r="CK99" i="2" s="1"/>
  <c r="CL99" i="2" s="1"/>
  <c r="CK75" i="2"/>
  <c r="CL75" i="2" s="1"/>
  <c r="CI119" i="2"/>
  <c r="CJ119" i="2" s="1"/>
  <c r="CK119" i="2" s="1"/>
  <c r="CL119" i="2" s="1"/>
  <c r="CI116" i="2"/>
  <c r="CJ116" i="2" s="1"/>
  <c r="CK116" i="2" s="1"/>
  <c r="CL116" i="2" s="1"/>
  <c r="CK7" i="2"/>
  <c r="CL7" i="2" s="1"/>
  <c r="CK27" i="2"/>
  <c r="CL27" i="2" s="1"/>
  <c r="CI38" i="2"/>
  <c r="CJ38" i="2" s="1"/>
  <c r="CK38" i="2" s="1"/>
  <c r="CL38" i="2" s="1"/>
  <c r="CI68" i="2"/>
  <c r="CJ68" i="2" s="1"/>
  <c r="CK68" i="2" s="1"/>
  <c r="CL68" i="2" s="1"/>
  <c r="CG44" i="2"/>
  <c r="CH44" i="2" s="1"/>
  <c r="CI44" i="2"/>
  <c r="CJ44" i="2" s="1"/>
  <c r="CI65" i="2"/>
  <c r="CJ65" i="2" s="1"/>
  <c r="CK65" i="2" s="1"/>
  <c r="CL65" i="2" s="1"/>
  <c r="CK24" i="2"/>
  <c r="CL24" i="2" s="1"/>
  <c r="CF51" i="2"/>
  <c r="CK71" i="2"/>
  <c r="CL71" i="2" s="1"/>
  <c r="CK19" i="2"/>
  <c r="CL19" i="2" s="1"/>
  <c r="CG18" i="2"/>
  <c r="CH18" i="2" s="1"/>
  <c r="CI18" i="2"/>
  <c r="CJ18" i="2" s="1"/>
  <c r="CG85" i="2"/>
  <c r="CH85" i="2" s="1"/>
  <c r="CI78" i="2"/>
  <c r="CJ78" i="2" s="1"/>
  <c r="CK78" i="2" s="1"/>
  <c r="CL78" i="2" s="1"/>
  <c r="CI106" i="2"/>
  <c r="CJ106" i="2" s="1"/>
  <c r="CK106" i="2" s="1"/>
  <c r="CL106" i="2" s="1"/>
  <c r="CG30" i="2"/>
  <c r="CH30" i="2" s="1"/>
  <c r="CI30" i="2"/>
  <c r="CJ30" i="2" s="1"/>
  <c r="CI84" i="2"/>
  <c r="CJ84" i="2" s="1"/>
  <c r="CK84" i="2" s="1"/>
  <c r="CL84" i="2" s="1"/>
  <c r="CI27" i="2"/>
  <c r="CJ27" i="2" s="1"/>
  <c r="CG53" i="2"/>
  <c r="CH53" i="2" s="1"/>
  <c r="CG54" i="2"/>
  <c r="CH54" i="2" s="1"/>
  <c r="CI54" i="2"/>
  <c r="CJ54" i="2" s="1"/>
  <c r="CK77" i="2"/>
  <c r="CL77" i="2" s="1"/>
  <c r="CI91" i="2"/>
  <c r="CJ91" i="2" s="1"/>
  <c r="CK91" i="2" s="1"/>
  <c r="CL91" i="2" s="1"/>
  <c r="CI69" i="2"/>
  <c r="CJ69" i="2" s="1"/>
  <c r="CK69" i="2" s="1"/>
  <c r="CL69" i="2" s="1"/>
  <c r="CD2" i="2"/>
  <c r="CE4" i="2"/>
  <c r="CG4" i="2"/>
  <c r="CI4" i="2" s="1"/>
  <c r="CJ4" i="2" s="1"/>
  <c r="CK113" i="1"/>
  <c r="CF30" i="1"/>
  <c r="CD30" i="1"/>
  <c r="CE30" i="1" s="1"/>
  <c r="CG112" i="1"/>
  <c r="CH112" i="1" s="1"/>
  <c r="CG130" i="1"/>
  <c r="CH130" i="1" s="1"/>
  <c r="CI130" i="1"/>
  <c r="CJ130" i="1" s="1"/>
  <c r="CD110" i="1"/>
  <c r="CE110" i="1" s="1"/>
  <c r="CD61" i="1"/>
  <c r="CE61" i="1" s="1"/>
  <c r="CD76" i="1"/>
  <c r="CE76" i="1" s="1"/>
  <c r="CA86" i="1"/>
  <c r="CB86" i="1" s="1"/>
  <c r="CC86" i="1"/>
  <c r="CF74" i="1"/>
  <c r="CD74" i="1"/>
  <c r="CE74" i="1" s="1"/>
  <c r="CF49" i="1"/>
  <c r="CD85" i="1"/>
  <c r="CE85" i="1" s="1"/>
  <c r="CD42" i="1"/>
  <c r="CE42" i="1" s="1"/>
  <c r="CC25" i="1"/>
  <c r="CG113" i="1"/>
  <c r="CH113" i="1" s="1"/>
  <c r="CI113" i="1"/>
  <c r="CJ113" i="1" s="1"/>
  <c r="CD11" i="1"/>
  <c r="CE11" i="1" s="1"/>
  <c r="CF11" i="1"/>
  <c r="CD66" i="1"/>
  <c r="CE66" i="1" s="1"/>
  <c r="CA119" i="1"/>
  <c r="CB119" i="1" s="1"/>
  <c r="CC107" i="1"/>
  <c r="CA107" i="1"/>
  <c r="CB107" i="1" s="1"/>
  <c r="CF121" i="1"/>
  <c r="CF134" i="1"/>
  <c r="CD4" i="1"/>
  <c r="CF4" i="1"/>
  <c r="CD23" i="1"/>
  <c r="CE23" i="1" s="1"/>
  <c r="CD82" i="1"/>
  <c r="CE82" i="1" s="1"/>
  <c r="CF82" i="1"/>
  <c r="CD101" i="1"/>
  <c r="CE101" i="1" s="1"/>
  <c r="CC28" i="1"/>
  <c r="CC84" i="1"/>
  <c r="CF123" i="1"/>
  <c r="CC104" i="1"/>
  <c r="CF27" i="1"/>
  <c r="CF18" i="1"/>
  <c r="CD18" i="1"/>
  <c r="CE18" i="1" s="1"/>
  <c r="CD106" i="1"/>
  <c r="CE106" i="1" s="1"/>
  <c r="CC33" i="1"/>
  <c r="CF21" i="1"/>
  <c r="CD21" i="1"/>
  <c r="CE21" i="1" s="1"/>
  <c r="CA105" i="1"/>
  <c r="CB105" i="1" s="1"/>
  <c r="CC105" i="1"/>
  <c r="CD16" i="1"/>
  <c r="CE16" i="1" s="1"/>
  <c r="CK5" i="1"/>
  <c r="CC52" i="1"/>
  <c r="CC37" i="1"/>
  <c r="CC72" i="1"/>
  <c r="CF124" i="1"/>
  <c r="CD124" i="1"/>
  <c r="CE124" i="1" s="1"/>
  <c r="CC83" i="1"/>
  <c r="CF50" i="1"/>
  <c r="CD131" i="1"/>
  <c r="CE131" i="1" s="1"/>
  <c r="CC122" i="1"/>
  <c r="CC97" i="1"/>
  <c r="CC15" i="1"/>
  <c r="CC95" i="1"/>
  <c r="CC100" i="1"/>
  <c r="CC6" i="1"/>
  <c r="CC127" i="1"/>
  <c r="CC91" i="1"/>
  <c r="CG68" i="1"/>
  <c r="CH68" i="1" s="1"/>
  <c r="CI68" i="1"/>
  <c r="CJ68" i="1" s="1"/>
  <c r="CC125" i="1"/>
  <c r="CA40" i="1"/>
  <c r="CB40" i="1" s="1"/>
  <c r="CD55" i="1"/>
  <c r="CE55" i="1" s="1"/>
  <c r="CA90" i="1"/>
  <c r="CB90" i="1" s="1"/>
  <c r="CC90" i="1"/>
  <c r="CC115" i="1"/>
  <c r="CC8" i="1"/>
  <c r="CD69" i="1"/>
  <c r="CE69" i="1" s="1"/>
  <c r="CA53" i="1"/>
  <c r="CB53" i="1" s="1"/>
  <c r="CF77" i="1"/>
  <c r="CC96" i="1"/>
  <c r="CC109" i="1"/>
  <c r="CD34" i="1"/>
  <c r="CE34" i="1" s="1"/>
  <c r="CD35" i="1"/>
  <c r="CE35" i="1" s="1"/>
  <c r="CD75" i="1"/>
  <c r="CE75" i="1" s="1"/>
  <c r="CD24" i="1"/>
  <c r="CE24" i="1" s="1"/>
  <c r="CD132" i="1"/>
  <c r="CE132" i="1" s="1"/>
  <c r="CA67" i="1"/>
  <c r="CB67" i="1" s="1"/>
  <c r="CC67" i="1"/>
  <c r="CD87" i="1"/>
  <c r="CE87" i="1" s="1"/>
  <c r="CF87" i="1"/>
  <c r="CD116" i="1"/>
  <c r="CE116" i="1" s="1"/>
  <c r="CD51" i="1"/>
  <c r="CE51" i="1" s="1"/>
  <c r="CF51" i="1"/>
  <c r="CD7" i="1"/>
  <c r="CE7" i="1" s="1"/>
  <c r="CF7" i="1"/>
  <c r="CG103" i="1"/>
  <c r="CH103" i="1" s="1"/>
  <c r="CI103" i="1"/>
  <c r="CJ103" i="1" s="1"/>
  <c r="CC54" i="1"/>
  <c r="CD64" i="1"/>
  <c r="CE64" i="1" s="1"/>
  <c r="CD14" i="1"/>
  <c r="CE14" i="1" s="1"/>
  <c r="CF14" i="1"/>
  <c r="CC22" i="1"/>
  <c r="CC70" i="1"/>
  <c r="CD88" i="1"/>
  <c r="CE88" i="1" s="1"/>
  <c r="CA92" i="1"/>
  <c r="CB92" i="1" s="1"/>
  <c r="CF65" i="1"/>
  <c r="CD65" i="1"/>
  <c r="CE65" i="1" s="1"/>
  <c r="CG5" i="1"/>
  <c r="CH5" i="1" s="1"/>
  <c r="CI5" i="1"/>
  <c r="CJ5" i="1" s="1"/>
  <c r="CD80" i="1"/>
  <c r="CE80" i="1" s="1"/>
  <c r="CD60" i="1"/>
  <c r="CE60" i="1" s="1"/>
  <c r="CG13" i="1"/>
  <c r="CH13" i="1" s="1"/>
  <c r="CK13" i="1" s="1"/>
  <c r="CI13" i="1"/>
  <c r="CJ13" i="1" s="1"/>
  <c r="CD31" i="1"/>
  <c r="CE31" i="1" s="1"/>
  <c r="CA43" i="1"/>
  <c r="CB43" i="1" s="1"/>
  <c r="CD20" i="1"/>
  <c r="CE20" i="1" s="1"/>
  <c r="CD38" i="1"/>
  <c r="CE38" i="1" s="1"/>
  <c r="CD89" i="1"/>
  <c r="CE89" i="1" s="1"/>
  <c r="CD36" i="1"/>
  <c r="CE36" i="1" s="1"/>
  <c r="CD48" i="1"/>
  <c r="CE48" i="1" s="1"/>
  <c r="CG114" i="1"/>
  <c r="CH114" i="1" s="1"/>
  <c r="CG118" i="1"/>
  <c r="CH118" i="1" s="1"/>
  <c r="CF126" i="1"/>
  <c r="CD126" i="1"/>
  <c r="CE126" i="1" s="1"/>
  <c r="CA111" i="1"/>
  <c r="CB111" i="1" s="1"/>
  <c r="CF94" i="1"/>
  <c r="CD94" i="1"/>
  <c r="CE94" i="1" s="1"/>
  <c r="CA46" i="1"/>
  <c r="CB46" i="1" s="1"/>
  <c r="CD81" i="1"/>
  <c r="CE81" i="1" s="1"/>
  <c r="CD59" i="1"/>
  <c r="CE59" i="1" s="1"/>
  <c r="CA47" i="1"/>
  <c r="CB47" i="1" s="1"/>
  <c r="CC47" i="1"/>
  <c r="CD133" i="1"/>
  <c r="CE133" i="1" s="1"/>
  <c r="CD17" i="1"/>
  <c r="CE17" i="1" s="1"/>
  <c r="CG9" i="1"/>
  <c r="CH9" i="1" s="1"/>
  <c r="CI9" i="1"/>
  <c r="CJ9" i="1" s="1"/>
  <c r="CF98" i="1"/>
  <c r="CD98" i="1"/>
  <c r="CE98" i="1" s="1"/>
  <c r="CD45" i="1"/>
  <c r="CE45" i="1" s="1"/>
  <c r="CF45" i="1"/>
  <c r="CG102" i="1"/>
  <c r="CH102" i="1" s="1"/>
  <c r="CI102" i="1"/>
  <c r="CJ102" i="1" s="1"/>
  <c r="CK102" i="1" s="1"/>
  <c r="CF73" i="1"/>
  <c r="CF63" i="1"/>
  <c r="CA29" i="1"/>
  <c r="CB29" i="1" s="1"/>
  <c r="CD56" i="1"/>
  <c r="CE56" i="1" s="1"/>
  <c r="CD128" i="1"/>
  <c r="CE128" i="1" s="1"/>
  <c r="CD71" i="1"/>
  <c r="CE71" i="1" s="1"/>
  <c r="CC120" i="1"/>
  <c r="CF12" i="1"/>
  <c r="CK130" i="1"/>
  <c r="CC62" i="1"/>
  <c r="CC99" i="1"/>
  <c r="CD41" i="1"/>
  <c r="CE41" i="1" s="1"/>
  <c r="CC26" i="1"/>
  <c r="CF129" i="1"/>
  <c r="CD129" i="1"/>
  <c r="CE129" i="1" s="1"/>
  <c r="CD79" i="1"/>
  <c r="CE79" i="1" s="1"/>
  <c r="CC58" i="1"/>
  <c r="CA44" i="1"/>
  <c r="CB44" i="1" s="1"/>
  <c r="CC44" i="1"/>
  <c r="CF10" i="1"/>
  <c r="CD19" i="1"/>
  <c r="CE19" i="1" s="1"/>
  <c r="CK9" i="1"/>
  <c r="CD39" i="1"/>
  <c r="CE39" i="1" s="1"/>
  <c r="CC93" i="1"/>
  <c r="CC32" i="1"/>
  <c r="CC78" i="1"/>
  <c r="CD57" i="1"/>
  <c r="CE57" i="1" s="1"/>
  <c r="CA117" i="1"/>
  <c r="CB117" i="1" s="1"/>
  <c r="CD108" i="1"/>
  <c r="CE108" i="1" s="1"/>
  <c r="CF108" i="1"/>
  <c r="CG48" i="2" l="1"/>
  <c r="CH48" i="2" s="1"/>
  <c r="CI48" i="2"/>
  <c r="CJ48" i="2" s="1"/>
  <c r="CK48" i="2" s="1"/>
  <c r="CL48" i="2" s="1"/>
  <c r="CG86" i="2"/>
  <c r="CH86" i="2" s="1"/>
  <c r="CG95" i="2"/>
  <c r="CH95" i="2" s="1"/>
  <c r="CG8" i="2"/>
  <c r="CH8" i="2" s="1"/>
  <c r="CG93" i="2"/>
  <c r="CH93" i="2" s="1"/>
  <c r="CI93" i="2"/>
  <c r="CJ93" i="2" s="1"/>
  <c r="CK93" i="2" s="1"/>
  <c r="CL93" i="2" s="1"/>
  <c r="CI112" i="2"/>
  <c r="CJ112" i="2" s="1"/>
  <c r="CK112" i="2" s="1"/>
  <c r="CL112" i="2" s="1"/>
  <c r="CG112" i="2"/>
  <c r="CH112" i="2" s="1"/>
  <c r="CI85" i="2"/>
  <c r="CJ85" i="2" s="1"/>
  <c r="CI104" i="2"/>
  <c r="CJ104" i="2" s="1"/>
  <c r="CK104" i="2" s="1"/>
  <c r="CL104" i="2" s="1"/>
  <c r="CI57" i="2"/>
  <c r="CJ57" i="2" s="1"/>
  <c r="CK57" i="2" s="1"/>
  <c r="CL57" i="2" s="1"/>
  <c r="CI20" i="2"/>
  <c r="CJ20" i="2" s="1"/>
  <c r="CK50" i="2"/>
  <c r="CL50" i="2" s="1"/>
  <c r="CK21" i="2"/>
  <c r="CL21" i="2" s="1"/>
  <c r="CG88" i="2"/>
  <c r="CH88" i="2" s="1"/>
  <c r="CI88" i="2"/>
  <c r="CJ88" i="2" s="1"/>
  <c r="CK122" i="2"/>
  <c r="CL122" i="2" s="1"/>
  <c r="CG89" i="2"/>
  <c r="CH89" i="2" s="1"/>
  <c r="CI89" i="2"/>
  <c r="CJ89" i="2" s="1"/>
  <c r="CI29" i="2"/>
  <c r="CJ29" i="2" s="1"/>
  <c r="CK29" i="2" s="1"/>
  <c r="CL29" i="2" s="1"/>
  <c r="CF63" i="2"/>
  <c r="CF10" i="2"/>
  <c r="CK88" i="2"/>
  <c r="CL88" i="2" s="1"/>
  <c r="CI122" i="2"/>
  <c r="CJ122" i="2" s="1"/>
  <c r="CG62" i="2"/>
  <c r="CH62" i="2" s="1"/>
  <c r="CI62" i="2"/>
  <c r="CJ62" i="2" s="1"/>
  <c r="CG79" i="2"/>
  <c r="CH79" i="2" s="1"/>
  <c r="CG115" i="2"/>
  <c r="CH115" i="2" s="1"/>
  <c r="CK16" i="2"/>
  <c r="CL16" i="2" s="1"/>
  <c r="CG101" i="2"/>
  <c r="CH101" i="2" s="1"/>
  <c r="CF113" i="2"/>
  <c r="CG40" i="2"/>
  <c r="CH40" i="2" s="1"/>
  <c r="CG34" i="2"/>
  <c r="CH34" i="2" s="1"/>
  <c r="CI34" i="2"/>
  <c r="CJ34" i="2" s="1"/>
  <c r="CK54" i="2"/>
  <c r="CL54" i="2" s="1"/>
  <c r="CK30" i="2"/>
  <c r="CL30" i="2" s="1"/>
  <c r="CK18" i="2"/>
  <c r="CL18" i="2" s="1"/>
  <c r="CI72" i="2"/>
  <c r="CJ72" i="2" s="1"/>
  <c r="CI87" i="2"/>
  <c r="CJ87" i="2" s="1"/>
  <c r="CK87" i="2" s="1"/>
  <c r="CL87" i="2" s="1"/>
  <c r="CI61" i="2"/>
  <c r="CJ61" i="2" s="1"/>
  <c r="CK53" i="2"/>
  <c r="CL53" i="2" s="1"/>
  <c r="CK44" i="2"/>
  <c r="CL44" i="2" s="1"/>
  <c r="CI49" i="2"/>
  <c r="CJ49" i="2" s="1"/>
  <c r="CK49" i="2" s="1"/>
  <c r="CL49" i="2" s="1"/>
  <c r="CI53" i="2"/>
  <c r="CJ53" i="2" s="1"/>
  <c r="CK6" i="2"/>
  <c r="CL6" i="2" s="1"/>
  <c r="CI41" i="2"/>
  <c r="CJ41" i="2" s="1"/>
  <c r="CK41" i="2" s="1"/>
  <c r="CL41" i="2" s="1"/>
  <c r="CK20" i="2"/>
  <c r="CL20" i="2" s="1"/>
  <c r="CK85" i="2"/>
  <c r="CL85" i="2" s="1"/>
  <c r="CG51" i="2"/>
  <c r="CH51" i="2" s="1"/>
  <c r="CI42" i="2"/>
  <c r="CJ42" i="2" s="1"/>
  <c r="CI109" i="2"/>
  <c r="CJ109" i="2" s="1"/>
  <c r="CK109" i="2" s="1"/>
  <c r="CL109" i="2" s="1"/>
  <c r="CK42" i="2"/>
  <c r="CL42" i="2" s="1"/>
  <c r="CK72" i="2"/>
  <c r="CL72" i="2" s="1"/>
  <c r="CK61" i="2"/>
  <c r="CL61" i="2" s="1"/>
  <c r="CI14" i="2"/>
  <c r="CJ14" i="2" s="1"/>
  <c r="CK14" i="2" s="1"/>
  <c r="CL14" i="2" s="1"/>
  <c r="CI2" i="2"/>
  <c r="CH4" i="2"/>
  <c r="CK4" i="2" s="1"/>
  <c r="CL4" i="2" s="1"/>
  <c r="CG2" i="2"/>
  <c r="CK118" i="1"/>
  <c r="CG98" i="1"/>
  <c r="CH98" i="1" s="1"/>
  <c r="CG65" i="1"/>
  <c r="CH65" i="1" s="1"/>
  <c r="CF115" i="1"/>
  <c r="CD115" i="1"/>
  <c r="CE115" i="1" s="1"/>
  <c r="CD95" i="1"/>
  <c r="CE95" i="1" s="1"/>
  <c r="CG124" i="1"/>
  <c r="CH124" i="1" s="1"/>
  <c r="CK124" i="1" s="1"/>
  <c r="CI124" i="1"/>
  <c r="CJ124" i="1" s="1"/>
  <c r="CD107" i="1"/>
  <c r="CE107" i="1" s="1"/>
  <c r="CG74" i="1"/>
  <c r="CH74" i="1" s="1"/>
  <c r="CC117" i="1"/>
  <c r="CF26" i="1"/>
  <c r="CD26" i="1"/>
  <c r="CE26" i="1" s="1"/>
  <c r="CF71" i="1"/>
  <c r="CC29" i="1"/>
  <c r="CF133" i="1"/>
  <c r="CG27" i="1"/>
  <c r="CH27" i="1" s="1"/>
  <c r="CD28" i="1"/>
  <c r="CE28" i="1" s="1"/>
  <c r="CF23" i="1"/>
  <c r="CG121" i="1"/>
  <c r="CH121" i="1" s="1"/>
  <c r="CI121" i="1"/>
  <c r="CJ121" i="1" s="1"/>
  <c r="CF42" i="1"/>
  <c r="CD58" i="1"/>
  <c r="CE58" i="1" s="1"/>
  <c r="CG63" i="1"/>
  <c r="CH63" i="1" s="1"/>
  <c r="CI63" i="1"/>
  <c r="CJ63" i="1" s="1"/>
  <c r="CD47" i="1"/>
  <c r="CE47" i="1" s="1"/>
  <c r="CF47" i="1"/>
  <c r="CC111" i="1"/>
  <c r="CF48" i="1"/>
  <c r="CF80" i="1"/>
  <c r="CC40" i="1"/>
  <c r="CD15" i="1"/>
  <c r="CE15" i="1" s="1"/>
  <c r="CF15" i="1"/>
  <c r="CF131" i="1"/>
  <c r="CD86" i="1"/>
  <c r="CE86" i="1" s="1"/>
  <c r="CF41" i="1"/>
  <c r="CF128" i="1"/>
  <c r="CG73" i="1"/>
  <c r="CH73" i="1" s="1"/>
  <c r="CG45" i="1"/>
  <c r="CH45" i="1" s="1"/>
  <c r="CC46" i="1"/>
  <c r="CF38" i="1"/>
  <c r="CC43" i="1"/>
  <c r="CK103" i="1"/>
  <c r="CF116" i="1"/>
  <c r="CF75" i="1"/>
  <c r="CF69" i="1"/>
  <c r="CD125" i="1"/>
  <c r="CE125" i="1" s="1"/>
  <c r="CF97" i="1"/>
  <c r="CD97" i="1"/>
  <c r="CE97" i="1" s="1"/>
  <c r="CG50" i="1"/>
  <c r="CH50" i="1" s="1"/>
  <c r="CI50" i="1"/>
  <c r="CJ50" i="1" s="1"/>
  <c r="CD37" i="1"/>
  <c r="CE37" i="1" s="1"/>
  <c r="CD105" i="1"/>
  <c r="CE105" i="1" s="1"/>
  <c r="CF106" i="1"/>
  <c r="CF101" i="1"/>
  <c r="CD2" i="1"/>
  <c r="CE4" i="1"/>
  <c r="CC119" i="1"/>
  <c r="CF85" i="1"/>
  <c r="CG108" i="1"/>
  <c r="CH108" i="1" s="1"/>
  <c r="CI108" i="1"/>
  <c r="CJ108" i="1" s="1"/>
  <c r="CF57" i="1"/>
  <c r="CF39" i="1"/>
  <c r="CF19" i="1"/>
  <c r="CF79" i="1"/>
  <c r="CD99" i="1"/>
  <c r="CE99" i="1" s="1"/>
  <c r="CF99" i="1"/>
  <c r="CF17" i="1"/>
  <c r="CF88" i="1"/>
  <c r="CF64" i="1"/>
  <c r="CG7" i="1"/>
  <c r="CH7" i="1" s="1"/>
  <c r="CI7" i="1"/>
  <c r="CJ7" i="1" s="1"/>
  <c r="CG87" i="1"/>
  <c r="CH87" i="1" s="1"/>
  <c r="CI87" i="1"/>
  <c r="CJ87" i="1" s="1"/>
  <c r="CD96" i="1"/>
  <c r="CE96" i="1" s="1"/>
  <c r="CF96" i="1"/>
  <c r="CD8" i="1"/>
  <c r="CE8" i="1" s="1"/>
  <c r="CD100" i="1"/>
  <c r="CE100" i="1" s="1"/>
  <c r="CD122" i="1"/>
  <c r="CE122" i="1" s="1"/>
  <c r="CD83" i="1"/>
  <c r="CE83" i="1" s="1"/>
  <c r="CD104" i="1"/>
  <c r="CE104" i="1" s="1"/>
  <c r="CG82" i="1"/>
  <c r="CH82" i="1" s="1"/>
  <c r="CG49" i="1"/>
  <c r="CH49" i="1" s="1"/>
  <c r="CI49" i="1"/>
  <c r="CJ49" i="1" s="1"/>
  <c r="CI112" i="1"/>
  <c r="CJ112" i="1" s="1"/>
  <c r="CK112" i="1" s="1"/>
  <c r="CF78" i="1"/>
  <c r="CD78" i="1"/>
  <c r="CE78" i="1" s="1"/>
  <c r="CG10" i="1"/>
  <c r="CH10" i="1" s="1"/>
  <c r="CI10" i="1"/>
  <c r="CJ10" i="1" s="1"/>
  <c r="CD62" i="1"/>
  <c r="CE62" i="1" s="1"/>
  <c r="CF56" i="1"/>
  <c r="CF59" i="1"/>
  <c r="CI114" i="1"/>
  <c r="CJ114" i="1" s="1"/>
  <c r="CK114" i="1" s="1"/>
  <c r="CF36" i="1"/>
  <c r="CF20" i="1"/>
  <c r="CF60" i="1"/>
  <c r="CD70" i="1"/>
  <c r="CE70" i="1" s="1"/>
  <c r="CK87" i="1"/>
  <c r="CF132" i="1"/>
  <c r="CF35" i="1"/>
  <c r="CG77" i="1"/>
  <c r="CH77" i="1" s="1"/>
  <c r="CF55" i="1"/>
  <c r="CK68" i="1"/>
  <c r="CD52" i="1"/>
  <c r="CE52" i="1" s="1"/>
  <c r="CF52" i="1"/>
  <c r="CI123" i="1"/>
  <c r="CJ123" i="1" s="1"/>
  <c r="CG123" i="1"/>
  <c r="CH123" i="1" s="1"/>
  <c r="CF66" i="1"/>
  <c r="CD25" i="1"/>
  <c r="CE25" i="1" s="1"/>
  <c r="CF76" i="1"/>
  <c r="CF110" i="1"/>
  <c r="CD22" i="1"/>
  <c r="CE22" i="1" s="1"/>
  <c r="CG51" i="1"/>
  <c r="CH51" i="1" s="1"/>
  <c r="CG21" i="1"/>
  <c r="CH21" i="1" s="1"/>
  <c r="CF81" i="1"/>
  <c r="CG14" i="1"/>
  <c r="CH14" i="1" s="1"/>
  <c r="CC53" i="1"/>
  <c r="CF61" i="1"/>
  <c r="CG94" i="1"/>
  <c r="CH94" i="1" s="1"/>
  <c r="CK94" i="1" s="1"/>
  <c r="CI94" i="1"/>
  <c r="CJ94" i="1" s="1"/>
  <c r="CD44" i="1"/>
  <c r="CE44" i="1" s="1"/>
  <c r="CF44" i="1"/>
  <c r="CI126" i="1"/>
  <c r="CJ126" i="1" s="1"/>
  <c r="CK126" i="1" s="1"/>
  <c r="CG126" i="1"/>
  <c r="CH126" i="1" s="1"/>
  <c r="CG30" i="1"/>
  <c r="CH30" i="1" s="1"/>
  <c r="CK30" i="1" s="1"/>
  <c r="CI30" i="1"/>
  <c r="CJ30" i="1" s="1"/>
  <c r="CF32" i="1"/>
  <c r="CD32" i="1"/>
  <c r="CE32" i="1" s="1"/>
  <c r="CG129" i="1"/>
  <c r="CH129" i="1" s="1"/>
  <c r="CD54" i="1"/>
  <c r="CE54" i="1" s="1"/>
  <c r="CD67" i="1"/>
  <c r="CE67" i="1" s="1"/>
  <c r="CD91" i="1"/>
  <c r="CE91" i="1" s="1"/>
  <c r="CG18" i="1"/>
  <c r="CH18" i="1" s="1"/>
  <c r="CD84" i="1"/>
  <c r="CE84" i="1" s="1"/>
  <c r="CF84" i="1"/>
  <c r="CG134" i="1"/>
  <c r="CH134" i="1" s="1"/>
  <c r="CG11" i="1"/>
  <c r="CH11" i="1" s="1"/>
  <c r="CI11" i="1"/>
  <c r="CJ11" i="1" s="1"/>
  <c r="CG12" i="1"/>
  <c r="CH12" i="1" s="1"/>
  <c r="CI12" i="1"/>
  <c r="CJ12" i="1" s="1"/>
  <c r="CF89" i="1"/>
  <c r="CF31" i="1"/>
  <c r="CF24" i="1"/>
  <c r="CF34" i="1"/>
  <c r="CD127" i="1"/>
  <c r="CE127" i="1" s="1"/>
  <c r="CD33" i="1"/>
  <c r="CE33" i="1" s="1"/>
  <c r="CK11" i="1"/>
  <c r="CD93" i="1"/>
  <c r="CE93" i="1" s="1"/>
  <c r="CF93" i="1"/>
  <c r="CD120" i="1"/>
  <c r="CE120" i="1" s="1"/>
  <c r="CI118" i="1"/>
  <c r="CJ118" i="1" s="1"/>
  <c r="CC92" i="1"/>
  <c r="CD109" i="1"/>
  <c r="CE109" i="1" s="1"/>
  <c r="CF109" i="1"/>
  <c r="CD90" i="1"/>
  <c r="CE90" i="1" s="1"/>
  <c r="CF90" i="1"/>
  <c r="CD6" i="1"/>
  <c r="CE6" i="1" s="1"/>
  <c r="CF6" i="1"/>
  <c r="CD72" i="1"/>
  <c r="CE72" i="1" s="1"/>
  <c r="CF16" i="1"/>
  <c r="CG4" i="1"/>
  <c r="CI4" i="1"/>
  <c r="CG113" i="2" l="1"/>
  <c r="CH113" i="2" s="1"/>
  <c r="CK79" i="2"/>
  <c r="CL79" i="2" s="1"/>
  <c r="CG10" i="2"/>
  <c r="CH10" i="2" s="1"/>
  <c r="CK101" i="2"/>
  <c r="CL101" i="2" s="1"/>
  <c r="CI79" i="2"/>
  <c r="CJ79" i="2" s="1"/>
  <c r="CG63" i="2"/>
  <c r="CH63" i="2" s="1"/>
  <c r="CI63" i="2"/>
  <c r="CJ63" i="2" s="1"/>
  <c r="CK63" i="2" s="1"/>
  <c r="CL63" i="2" s="1"/>
  <c r="CI86" i="2"/>
  <c r="CJ86" i="2" s="1"/>
  <c r="CK86" i="2" s="1"/>
  <c r="CL86" i="2" s="1"/>
  <c r="CI101" i="2"/>
  <c r="CJ101" i="2" s="1"/>
  <c r="CK34" i="2"/>
  <c r="CL34" i="2" s="1"/>
  <c r="CK62" i="2"/>
  <c r="CL62" i="2" s="1"/>
  <c r="CI8" i="2"/>
  <c r="CJ8" i="2" s="1"/>
  <c r="CK8" i="2" s="1"/>
  <c r="CL8" i="2" s="1"/>
  <c r="CI40" i="2"/>
  <c r="CJ40" i="2" s="1"/>
  <c r="CK40" i="2" s="1"/>
  <c r="CL40" i="2" s="1"/>
  <c r="CI115" i="2"/>
  <c r="CJ115" i="2" s="1"/>
  <c r="CK115" i="2" s="1"/>
  <c r="CL115" i="2" s="1"/>
  <c r="CK89" i="2"/>
  <c r="CL89" i="2" s="1"/>
  <c r="CI95" i="2"/>
  <c r="CJ95" i="2" s="1"/>
  <c r="CK95" i="2" s="1"/>
  <c r="CL95" i="2" s="1"/>
  <c r="CI51" i="2"/>
  <c r="CJ51" i="2" s="1"/>
  <c r="CK51" i="2" s="1"/>
  <c r="CL51" i="2" s="1"/>
  <c r="CJ2" i="2"/>
  <c r="CK14" i="1"/>
  <c r="CK21" i="1"/>
  <c r="CG32" i="1"/>
  <c r="CH32" i="1" s="1"/>
  <c r="CK32" i="1" s="1"/>
  <c r="CI32" i="1"/>
  <c r="CJ32" i="1" s="1"/>
  <c r="CG36" i="1"/>
  <c r="CH36" i="1" s="1"/>
  <c r="CG78" i="1"/>
  <c r="CH78" i="1" s="1"/>
  <c r="CI39" i="1"/>
  <c r="CJ39" i="1" s="1"/>
  <c r="CG39" i="1"/>
  <c r="CH39" i="1" s="1"/>
  <c r="CD119" i="1"/>
  <c r="CE119" i="1" s="1"/>
  <c r="CG97" i="1"/>
  <c r="CH97" i="1" s="1"/>
  <c r="CK97" i="1" s="1"/>
  <c r="CI97" i="1"/>
  <c r="CJ97" i="1" s="1"/>
  <c r="CF40" i="1"/>
  <c r="CD40" i="1"/>
  <c r="CE40" i="1" s="1"/>
  <c r="CD111" i="1"/>
  <c r="CE111" i="1" s="1"/>
  <c r="CF111" i="1"/>
  <c r="CF72" i="1"/>
  <c r="CF22" i="1"/>
  <c r="CF25" i="1"/>
  <c r="CG55" i="1"/>
  <c r="CH55" i="1" s="1"/>
  <c r="CK7" i="1"/>
  <c r="CG57" i="1"/>
  <c r="CH57" i="1" s="1"/>
  <c r="CF58" i="1"/>
  <c r="CD117" i="1"/>
  <c r="CE117" i="1" s="1"/>
  <c r="CF117" i="1"/>
  <c r="CF120" i="1"/>
  <c r="CG89" i="1"/>
  <c r="CH89" i="1" s="1"/>
  <c r="CI89" i="1"/>
  <c r="CJ89" i="1" s="1"/>
  <c r="CF70" i="1"/>
  <c r="CF104" i="1"/>
  <c r="CG64" i="1"/>
  <c r="CH64" i="1" s="1"/>
  <c r="CI64" i="1"/>
  <c r="CJ64" i="1" s="1"/>
  <c r="CG99" i="1"/>
  <c r="CH99" i="1" s="1"/>
  <c r="CK99" i="1" s="1"/>
  <c r="CI99" i="1"/>
  <c r="CJ99" i="1" s="1"/>
  <c r="CJ2" i="1"/>
  <c r="CK2" i="1" s="1"/>
  <c r="CF37" i="1"/>
  <c r="CF125" i="1"/>
  <c r="CI45" i="1"/>
  <c r="CJ45" i="1" s="1"/>
  <c r="CK45" i="1" s="1"/>
  <c r="CG42" i="1"/>
  <c r="CH42" i="1" s="1"/>
  <c r="CG133" i="1"/>
  <c r="CH133" i="1" s="1"/>
  <c r="CJ4" i="1"/>
  <c r="CI2" i="1"/>
  <c r="CF92" i="1"/>
  <c r="CD92" i="1"/>
  <c r="CE92" i="1" s="1"/>
  <c r="CI134" i="1"/>
  <c r="CJ134" i="1" s="1"/>
  <c r="CK134" i="1" s="1"/>
  <c r="CF91" i="1"/>
  <c r="CG61" i="1"/>
  <c r="CH61" i="1" s="1"/>
  <c r="CI21" i="1"/>
  <c r="CJ21" i="1" s="1"/>
  <c r="CG52" i="1"/>
  <c r="CH52" i="1" s="1"/>
  <c r="CI77" i="1"/>
  <c r="CJ77" i="1" s="1"/>
  <c r="CK77" i="1" s="1"/>
  <c r="CF100" i="1"/>
  <c r="CG88" i="1"/>
  <c r="CH88" i="1" s="1"/>
  <c r="CK108" i="1"/>
  <c r="CG101" i="1"/>
  <c r="CH101" i="1" s="1"/>
  <c r="CI101" i="1"/>
  <c r="CJ101" i="1" s="1"/>
  <c r="CF43" i="1"/>
  <c r="CD43" i="1"/>
  <c r="CE43" i="1" s="1"/>
  <c r="CG131" i="1"/>
  <c r="CH131" i="1" s="1"/>
  <c r="CI131" i="1"/>
  <c r="CJ131" i="1" s="1"/>
  <c r="CG80" i="1"/>
  <c r="CH80" i="1" s="1"/>
  <c r="CI27" i="1"/>
  <c r="CJ27" i="1" s="1"/>
  <c r="CD29" i="1"/>
  <c r="CE29" i="1" s="1"/>
  <c r="CI74" i="1"/>
  <c r="CJ74" i="1" s="1"/>
  <c r="CK74" i="1" s="1"/>
  <c r="CI65" i="1"/>
  <c r="CJ65" i="1" s="1"/>
  <c r="CK65" i="1" s="1"/>
  <c r="CH4" i="1"/>
  <c r="CG2" i="1"/>
  <c r="CG90" i="1"/>
  <c r="CH90" i="1" s="1"/>
  <c r="CI90" i="1"/>
  <c r="CJ90" i="1" s="1"/>
  <c r="CG93" i="1"/>
  <c r="CH93" i="1" s="1"/>
  <c r="CK93" i="1" s="1"/>
  <c r="CI93" i="1"/>
  <c r="CJ93" i="1" s="1"/>
  <c r="CF127" i="1"/>
  <c r="CK12" i="1"/>
  <c r="CG84" i="1"/>
  <c r="CH84" i="1" s="1"/>
  <c r="CK84" i="1" s="1"/>
  <c r="CI84" i="1"/>
  <c r="CJ84" i="1" s="1"/>
  <c r="CI129" i="1"/>
  <c r="CJ129" i="1" s="1"/>
  <c r="CK129" i="1" s="1"/>
  <c r="CD53" i="1"/>
  <c r="CE53" i="1" s="1"/>
  <c r="CG110" i="1"/>
  <c r="CH110" i="1" s="1"/>
  <c r="CI110" i="1"/>
  <c r="CJ110" i="1" s="1"/>
  <c r="CG35" i="1"/>
  <c r="CH35" i="1" s="1"/>
  <c r="CG60" i="1"/>
  <c r="CH60" i="1" s="1"/>
  <c r="CG59" i="1"/>
  <c r="CH59" i="1" s="1"/>
  <c r="CK10" i="1"/>
  <c r="CK49" i="1"/>
  <c r="CG79" i="1"/>
  <c r="CH79" i="1" s="1"/>
  <c r="CG106" i="1"/>
  <c r="CH106" i="1" s="1"/>
  <c r="CK50" i="1"/>
  <c r="CG69" i="1"/>
  <c r="CH69" i="1" s="1"/>
  <c r="CG38" i="1"/>
  <c r="CH38" i="1" s="1"/>
  <c r="CI38" i="1"/>
  <c r="CJ38" i="1" s="1"/>
  <c r="CI73" i="1"/>
  <c r="CJ73" i="1" s="1"/>
  <c r="CK73" i="1" s="1"/>
  <c r="CF86" i="1"/>
  <c r="CG15" i="1"/>
  <c r="CH15" i="1" s="1"/>
  <c r="CI15" i="1"/>
  <c r="CJ15" i="1" s="1"/>
  <c r="CK63" i="1"/>
  <c r="CK121" i="1"/>
  <c r="CG71" i="1"/>
  <c r="CH71" i="1" s="1"/>
  <c r="CF95" i="1"/>
  <c r="CG16" i="1"/>
  <c r="CH16" i="1" s="1"/>
  <c r="CG34" i="1"/>
  <c r="CH34" i="1" s="1"/>
  <c r="CF67" i="1"/>
  <c r="CI14" i="1"/>
  <c r="CJ14" i="1" s="1"/>
  <c r="CI51" i="1"/>
  <c r="CJ51" i="1" s="1"/>
  <c r="CK51" i="1" s="1"/>
  <c r="CI76" i="1"/>
  <c r="CJ76" i="1" s="1"/>
  <c r="CG76" i="1"/>
  <c r="CH76" i="1" s="1"/>
  <c r="CK123" i="1"/>
  <c r="CG132" i="1"/>
  <c r="CH132" i="1" s="1"/>
  <c r="CG20" i="1"/>
  <c r="CH20" i="1" s="1"/>
  <c r="CG56" i="1"/>
  <c r="CH56" i="1" s="1"/>
  <c r="CI56" i="1"/>
  <c r="CJ56" i="1" s="1"/>
  <c r="CI82" i="1"/>
  <c r="CJ82" i="1" s="1"/>
  <c r="CK82" i="1" s="1"/>
  <c r="CF83" i="1"/>
  <c r="CF8" i="1"/>
  <c r="CG17" i="1"/>
  <c r="CH17" i="1" s="1"/>
  <c r="CG19" i="1"/>
  <c r="CH19" i="1" s="1"/>
  <c r="CI19" i="1"/>
  <c r="CJ19" i="1" s="1"/>
  <c r="CG85" i="1"/>
  <c r="CH85" i="1" s="1"/>
  <c r="CI85" i="1"/>
  <c r="CJ85" i="1" s="1"/>
  <c r="CF105" i="1"/>
  <c r="CG75" i="1"/>
  <c r="CH75" i="1" s="1"/>
  <c r="CD46" i="1"/>
  <c r="CE46" i="1" s="1"/>
  <c r="CG128" i="1"/>
  <c r="CH128" i="1" s="1"/>
  <c r="CK15" i="1"/>
  <c r="CG48" i="1"/>
  <c r="CH48" i="1" s="1"/>
  <c r="CI23" i="1"/>
  <c r="CJ23" i="1" s="1"/>
  <c r="CG23" i="1"/>
  <c r="CH23" i="1" s="1"/>
  <c r="CF107" i="1"/>
  <c r="CI98" i="1"/>
  <c r="CJ98" i="1" s="1"/>
  <c r="CK98" i="1" s="1"/>
  <c r="CG26" i="1"/>
  <c r="CH26" i="1" s="1"/>
  <c r="CK26" i="1" s="1"/>
  <c r="CI26" i="1"/>
  <c r="CJ26" i="1" s="1"/>
  <c r="CG115" i="1"/>
  <c r="CH115" i="1" s="1"/>
  <c r="CG24" i="1"/>
  <c r="CH24" i="1" s="1"/>
  <c r="CG109" i="1"/>
  <c r="CH109" i="1" s="1"/>
  <c r="CG116" i="1"/>
  <c r="CH116" i="1" s="1"/>
  <c r="CG41" i="1"/>
  <c r="CH41" i="1" s="1"/>
  <c r="CG31" i="1"/>
  <c r="CH31" i="1" s="1"/>
  <c r="CI18" i="1"/>
  <c r="CJ18" i="1" s="1"/>
  <c r="CK18" i="1" s="1"/>
  <c r="CF54" i="1"/>
  <c r="CG44" i="1"/>
  <c r="CH44" i="1" s="1"/>
  <c r="CG81" i="1"/>
  <c r="CH81" i="1" s="1"/>
  <c r="CF62" i="1"/>
  <c r="CF122" i="1"/>
  <c r="CG96" i="1"/>
  <c r="CH96" i="1" s="1"/>
  <c r="CI96" i="1"/>
  <c r="CJ96" i="1" s="1"/>
  <c r="CK4" i="1"/>
  <c r="CG47" i="1"/>
  <c r="CH47" i="1" s="1"/>
  <c r="CF28" i="1"/>
  <c r="CG6" i="1"/>
  <c r="CH6" i="1" s="1"/>
  <c r="CI6" i="1"/>
  <c r="CJ6" i="1" s="1"/>
  <c r="CK6" i="1" s="1"/>
  <c r="CF33" i="1"/>
  <c r="CG66" i="1"/>
  <c r="CH66" i="1" s="1"/>
  <c r="CI66" i="1"/>
  <c r="CJ66" i="1" s="1"/>
  <c r="CK96" i="1"/>
  <c r="CK27" i="1"/>
  <c r="CI10" i="2" l="1"/>
  <c r="CJ10" i="2" s="1"/>
  <c r="CK10" i="2"/>
  <c r="CL10" i="2" s="1"/>
  <c r="CI113" i="2"/>
  <c r="CJ113" i="2" s="1"/>
  <c r="CK113" i="2"/>
  <c r="CL113" i="2" s="1"/>
  <c r="CK115" i="1"/>
  <c r="CK78" i="1"/>
  <c r="CG8" i="1"/>
  <c r="CH8" i="1" s="1"/>
  <c r="CG86" i="1"/>
  <c r="CH86" i="1" s="1"/>
  <c r="CI86" i="1"/>
  <c r="CJ86" i="1" s="1"/>
  <c r="CK88" i="1"/>
  <c r="CG104" i="1"/>
  <c r="CH104" i="1" s="1"/>
  <c r="CG120" i="1"/>
  <c r="CH120" i="1" s="1"/>
  <c r="CG22" i="1"/>
  <c r="CH22" i="1" s="1"/>
  <c r="CI115" i="1"/>
  <c r="CJ115" i="1" s="1"/>
  <c r="CK85" i="1"/>
  <c r="CI71" i="1"/>
  <c r="CJ71" i="1" s="1"/>
  <c r="CK71" i="1" s="1"/>
  <c r="CI61" i="1"/>
  <c r="CJ61" i="1" s="1"/>
  <c r="CK61" i="1" s="1"/>
  <c r="CG70" i="1"/>
  <c r="CH70" i="1" s="1"/>
  <c r="CI31" i="1"/>
  <c r="CJ31" i="1" s="1"/>
  <c r="CK31" i="1" s="1"/>
  <c r="CK75" i="1"/>
  <c r="CK132" i="1"/>
  <c r="CI106" i="1"/>
  <c r="CJ106" i="1" s="1"/>
  <c r="CK101" i="1"/>
  <c r="CI42" i="1"/>
  <c r="CJ42" i="1" s="1"/>
  <c r="CK42" i="1" s="1"/>
  <c r="CK117" i="1"/>
  <c r="CG72" i="1"/>
  <c r="CH72" i="1" s="1"/>
  <c r="CI78" i="1"/>
  <c r="CJ78" i="1" s="1"/>
  <c r="CG28" i="1"/>
  <c r="CH28" i="1" s="1"/>
  <c r="CI109" i="1"/>
  <c r="CJ109" i="1" s="1"/>
  <c r="CK109" i="1" s="1"/>
  <c r="CG107" i="1"/>
  <c r="CH107" i="1" s="1"/>
  <c r="CI75" i="1"/>
  <c r="CJ75" i="1" s="1"/>
  <c r="CK19" i="1"/>
  <c r="CI132" i="1"/>
  <c r="CJ132" i="1" s="1"/>
  <c r="CK38" i="1"/>
  <c r="CI59" i="1"/>
  <c r="CJ59" i="1" s="1"/>
  <c r="CK59" i="1" s="1"/>
  <c r="CK90" i="1"/>
  <c r="CK131" i="1"/>
  <c r="CG58" i="1"/>
  <c r="CH58" i="1" s="1"/>
  <c r="CG111" i="1"/>
  <c r="CH111" i="1" s="1"/>
  <c r="CI111" i="1"/>
  <c r="CJ111" i="1" s="1"/>
  <c r="CK36" i="1"/>
  <c r="CK66" i="1"/>
  <c r="CG122" i="1"/>
  <c r="CH122" i="1" s="1"/>
  <c r="CI44" i="1"/>
  <c r="CJ44" i="1" s="1"/>
  <c r="CK44" i="1" s="1"/>
  <c r="CI116" i="1"/>
  <c r="CJ116" i="1" s="1"/>
  <c r="CK116" i="1" s="1"/>
  <c r="CG67" i="1"/>
  <c r="CH67" i="1" s="1"/>
  <c r="CI16" i="1"/>
  <c r="CJ16" i="1" s="1"/>
  <c r="CK16" i="1" s="1"/>
  <c r="CI79" i="1"/>
  <c r="CJ79" i="1" s="1"/>
  <c r="CK79" i="1" s="1"/>
  <c r="CK110" i="1"/>
  <c r="CF29" i="1"/>
  <c r="CI52" i="1"/>
  <c r="CJ52" i="1" s="1"/>
  <c r="CK52" i="1" s="1"/>
  <c r="CG125" i="1"/>
  <c r="CH125" i="1" s="1"/>
  <c r="CK64" i="1"/>
  <c r="CI55" i="1"/>
  <c r="CJ55" i="1" s="1"/>
  <c r="CK55" i="1" s="1"/>
  <c r="CK111" i="1"/>
  <c r="CF119" i="1"/>
  <c r="CI36" i="1"/>
  <c r="CJ36" i="1" s="1"/>
  <c r="CI47" i="1"/>
  <c r="CJ47" i="1" s="1"/>
  <c r="CK47" i="1" s="1"/>
  <c r="CG62" i="1"/>
  <c r="CH62" i="1" s="1"/>
  <c r="CI62" i="1"/>
  <c r="CJ62" i="1" s="1"/>
  <c r="CG54" i="1"/>
  <c r="CH54" i="1" s="1"/>
  <c r="CI54" i="1"/>
  <c r="CJ54" i="1" s="1"/>
  <c r="CI24" i="1"/>
  <c r="CJ24" i="1" s="1"/>
  <c r="CK24" i="1" s="1"/>
  <c r="CK23" i="1"/>
  <c r="CI128" i="1"/>
  <c r="CJ128" i="1" s="1"/>
  <c r="CK128" i="1" s="1"/>
  <c r="CG105" i="1"/>
  <c r="CH105" i="1" s="1"/>
  <c r="CI17" i="1"/>
  <c r="CJ17" i="1" s="1"/>
  <c r="CK17" i="1" s="1"/>
  <c r="CK56" i="1"/>
  <c r="CK76" i="1"/>
  <c r="CG95" i="1"/>
  <c r="CH95" i="1" s="1"/>
  <c r="CI95" i="1"/>
  <c r="CJ95" i="1" s="1"/>
  <c r="CI69" i="1"/>
  <c r="CJ69" i="1" s="1"/>
  <c r="CK69" i="1" s="1"/>
  <c r="CI60" i="1"/>
  <c r="CJ60" i="1" s="1"/>
  <c r="CK60" i="1" s="1"/>
  <c r="CF53" i="1"/>
  <c r="CG127" i="1"/>
  <c r="CH127" i="1" s="1"/>
  <c r="CI127" i="1"/>
  <c r="CJ127" i="1" s="1"/>
  <c r="CI88" i="1"/>
  <c r="CJ88" i="1" s="1"/>
  <c r="CK92" i="1"/>
  <c r="CI133" i="1"/>
  <c r="CJ133" i="1" s="1"/>
  <c r="CG37" i="1"/>
  <c r="CH37" i="1" s="1"/>
  <c r="CK89" i="1"/>
  <c r="CI57" i="1"/>
  <c r="CJ57" i="1" s="1"/>
  <c r="CI25" i="1"/>
  <c r="CJ25" i="1" s="1"/>
  <c r="CG25" i="1"/>
  <c r="CH25" i="1" s="1"/>
  <c r="CK39" i="1"/>
  <c r="CG33" i="1"/>
  <c r="CH33" i="1" s="1"/>
  <c r="CK20" i="1"/>
  <c r="CK34" i="1"/>
  <c r="CG43" i="1"/>
  <c r="CH43" i="1" s="1"/>
  <c r="CG92" i="1"/>
  <c r="CH92" i="1" s="1"/>
  <c r="CI92" i="1"/>
  <c r="CJ92" i="1" s="1"/>
  <c r="CK133" i="1"/>
  <c r="CK57" i="1"/>
  <c r="CI40" i="1"/>
  <c r="CJ40" i="1" s="1"/>
  <c r="CK40" i="1" s="1"/>
  <c r="CG40" i="1"/>
  <c r="CH40" i="1" s="1"/>
  <c r="CF46" i="1"/>
  <c r="CG83" i="1"/>
  <c r="CH83" i="1" s="1"/>
  <c r="CI83" i="1"/>
  <c r="CJ83" i="1" s="1"/>
  <c r="CI20" i="1"/>
  <c r="CJ20" i="1" s="1"/>
  <c r="CI34" i="1"/>
  <c r="CJ34" i="1" s="1"/>
  <c r="CK106" i="1"/>
  <c r="CI35" i="1"/>
  <c r="CJ35" i="1" s="1"/>
  <c r="CK35" i="1" s="1"/>
  <c r="CI80" i="1"/>
  <c r="CJ80" i="1" s="1"/>
  <c r="CK80" i="1" s="1"/>
  <c r="CG100" i="1"/>
  <c r="CH100" i="1" s="1"/>
  <c r="CG117" i="1"/>
  <c r="CH117" i="1" s="1"/>
  <c r="CI117" i="1"/>
  <c r="CJ117" i="1" s="1"/>
  <c r="CI81" i="1"/>
  <c r="CJ81" i="1" s="1"/>
  <c r="CK81" i="1" s="1"/>
  <c r="CI41" i="1"/>
  <c r="CJ41" i="1" s="1"/>
  <c r="CK41" i="1" s="1"/>
  <c r="CI48" i="1"/>
  <c r="CJ48" i="1" s="1"/>
  <c r="CK48" i="1" s="1"/>
  <c r="CG91" i="1"/>
  <c r="CH91" i="1" s="1"/>
  <c r="CI91" i="1"/>
  <c r="CJ91" i="1" s="1"/>
  <c r="CK58" i="1" l="1"/>
  <c r="CK107" i="1"/>
  <c r="CK72" i="1"/>
  <c r="CK83" i="1"/>
  <c r="CI43" i="1"/>
  <c r="CJ43" i="1" s="1"/>
  <c r="CK43" i="1" s="1"/>
  <c r="CI33" i="1"/>
  <c r="CJ33" i="1" s="1"/>
  <c r="CK33" i="1" s="1"/>
  <c r="CK105" i="1"/>
  <c r="CK54" i="1"/>
  <c r="CG29" i="1"/>
  <c r="CH29" i="1" s="1"/>
  <c r="CI72" i="1"/>
  <c r="CJ72" i="1" s="1"/>
  <c r="CI22" i="1"/>
  <c r="CJ22" i="1" s="1"/>
  <c r="CK22" i="1" s="1"/>
  <c r="CI46" i="1"/>
  <c r="CJ46" i="1" s="1"/>
  <c r="CG46" i="1"/>
  <c r="CH46" i="1" s="1"/>
  <c r="CI105" i="1"/>
  <c r="CJ105" i="1" s="1"/>
  <c r="CI67" i="1"/>
  <c r="CJ67" i="1" s="1"/>
  <c r="CK67" i="1" s="1"/>
  <c r="CK122" i="1"/>
  <c r="CK37" i="1"/>
  <c r="CK95" i="1"/>
  <c r="CK62" i="1"/>
  <c r="CI122" i="1"/>
  <c r="CJ122" i="1" s="1"/>
  <c r="CK70" i="1"/>
  <c r="CI120" i="1"/>
  <c r="CJ120" i="1" s="1"/>
  <c r="CK120" i="1" s="1"/>
  <c r="CK86" i="1"/>
  <c r="CK91" i="1"/>
  <c r="CI37" i="1"/>
  <c r="CJ37" i="1" s="1"/>
  <c r="CK127" i="1"/>
  <c r="CK125" i="1"/>
  <c r="CI28" i="1"/>
  <c r="CJ28" i="1" s="1"/>
  <c r="CK28" i="1" s="1"/>
  <c r="CI70" i="1"/>
  <c r="CJ70" i="1" s="1"/>
  <c r="CI100" i="1"/>
  <c r="CJ100" i="1" s="1"/>
  <c r="CK25" i="1"/>
  <c r="CG53" i="1"/>
  <c r="CH53" i="1" s="1"/>
  <c r="CI125" i="1"/>
  <c r="CJ125" i="1" s="1"/>
  <c r="CI58" i="1"/>
  <c r="CJ58" i="1" s="1"/>
  <c r="CI107" i="1"/>
  <c r="CJ107" i="1" s="1"/>
  <c r="CI104" i="1"/>
  <c r="CJ104" i="1" s="1"/>
  <c r="CK104" i="1" s="1"/>
  <c r="CI8" i="1"/>
  <c r="CJ8" i="1" s="1"/>
  <c r="CK8" i="1" s="1"/>
  <c r="CK100" i="1"/>
  <c r="CG119" i="1"/>
  <c r="CH119" i="1" s="1"/>
  <c r="CI119" i="1"/>
  <c r="CJ119" i="1" s="1"/>
  <c r="CI53" i="1" l="1"/>
  <c r="CJ53" i="1" s="1"/>
  <c r="CK53" i="1" s="1"/>
  <c r="CK29" i="1"/>
  <c r="CK119" i="1"/>
  <c r="CK46" i="1"/>
  <c r="CI29" i="1"/>
  <c r="CJ29" i="1" s="1"/>
</calcChain>
</file>

<file path=xl/sharedStrings.xml><?xml version="1.0" encoding="utf-8"?>
<sst xmlns="http://schemas.openxmlformats.org/spreadsheetml/2006/main" count="636" uniqueCount="196">
  <si>
    <t>SL#</t>
  </si>
  <si>
    <t>Employee Name</t>
  </si>
  <si>
    <t>Position/Designation</t>
  </si>
  <si>
    <t>Basic Salary (TK)</t>
  </si>
  <si>
    <t>House Rent(TK)</t>
  </si>
  <si>
    <t>Medical (TK)</t>
  </si>
  <si>
    <t>Conveyance (TK)</t>
  </si>
  <si>
    <t>Technical Pay(TK)</t>
  </si>
  <si>
    <t>Teliphone Allow(TK)</t>
  </si>
  <si>
    <t>Education Pay(TK)</t>
  </si>
  <si>
    <t>Special Pay(TK)</t>
  </si>
  <si>
    <t>Boishakhi Bonus (TK)</t>
  </si>
  <si>
    <t>Leave Bonus (TK)</t>
  </si>
  <si>
    <t>Entertaintment Allowance (TK)</t>
  </si>
  <si>
    <t>Festival Bonus (TK)</t>
  </si>
  <si>
    <t>Monthly Festival Bonus (TK)</t>
  </si>
  <si>
    <t>Monthly Boishakhi Bonus (TK)</t>
  </si>
  <si>
    <t>Others Allowance(TK)</t>
  </si>
  <si>
    <t>Gross Salary (TK)</t>
  </si>
  <si>
    <t>House Rent25000*12</t>
  </si>
  <si>
    <t>House Rent(Bassic*50%)</t>
  </si>
  <si>
    <t>Medical (TK120000)</t>
  </si>
  <si>
    <t>Medical Basic 10%</t>
  </si>
  <si>
    <t>Tax able amount</t>
  </si>
  <si>
    <t>Tax rebat amount</t>
  </si>
  <si>
    <t>Eng. Taqsem A. Khan</t>
  </si>
  <si>
    <t>Managing Director</t>
  </si>
  <si>
    <t>Syed Mohammad Golam Yeasdani</t>
  </si>
  <si>
    <t>Deputy Manager(DMA)</t>
  </si>
  <si>
    <t>Md Akhtaruzzaman</t>
  </si>
  <si>
    <t>Mr. A.K.M. Shahid Uddin</t>
  </si>
  <si>
    <t>Director Technical</t>
  </si>
  <si>
    <t>Md. Abul Kashem</t>
  </si>
  <si>
    <t>Director Development</t>
  </si>
  <si>
    <t>L. Col. Md. Maqsudul Haque (Retd)</t>
  </si>
  <si>
    <t>Chief Security Officer</t>
  </si>
  <si>
    <t>Mejbah Uddin</t>
  </si>
  <si>
    <t>Chief Disciplinary Officer</t>
  </si>
  <si>
    <t>Iqbal Hossain Khan</t>
  </si>
  <si>
    <t>Officer Finance &amp; VAT</t>
  </si>
  <si>
    <t>Md. Babul Hossain Prodhan</t>
  </si>
  <si>
    <t>Liton Roy</t>
  </si>
  <si>
    <t>Nimay Ram</t>
  </si>
  <si>
    <t>Gouranga Roy</t>
  </si>
  <si>
    <t>Assistant Officer Finance &amp; VAT</t>
  </si>
  <si>
    <t>Jannatun Tajrin</t>
  </si>
  <si>
    <t>Total</t>
  </si>
  <si>
    <t>Md. Iqbal Rakib</t>
  </si>
  <si>
    <t>Assistant Law Officer</t>
  </si>
  <si>
    <t>Mst. Hena Mallika</t>
  </si>
  <si>
    <t>Manager(DMA)</t>
  </si>
  <si>
    <t>Md. Sumon Sarker</t>
  </si>
  <si>
    <t>Ripon Ahmed</t>
  </si>
  <si>
    <t>Md. Fazlul Bare</t>
  </si>
  <si>
    <t>Al-Amin</t>
  </si>
  <si>
    <t>Saiful Islam</t>
  </si>
  <si>
    <t>K.M Emran Hossain Sumon</t>
  </si>
  <si>
    <t>Md. Solayman Kabir</t>
  </si>
  <si>
    <t>Md. Ruhul Amin</t>
  </si>
  <si>
    <t>Md. Mosfiqur Rahman</t>
  </si>
  <si>
    <t>Zannatun Naher</t>
  </si>
  <si>
    <t>Md Safiuddin</t>
  </si>
  <si>
    <t>Md. Shohel Rana</t>
  </si>
  <si>
    <t>Fayaz Uddin</t>
  </si>
  <si>
    <t>Md. Fuad Hasan</t>
  </si>
  <si>
    <t>Dikon Dewan</t>
  </si>
  <si>
    <t>Md. Al-Amin Hossain</t>
  </si>
  <si>
    <t>Zillur Rahman</t>
  </si>
  <si>
    <t>Sheikh Raju Mia</t>
  </si>
  <si>
    <t>Mohammad Ismail Hossain Aksh</t>
  </si>
  <si>
    <t>Md. Moksadul Alam Mamun</t>
  </si>
  <si>
    <t>Ariful Islam</t>
  </si>
  <si>
    <t>Mst.Kajol Rekha</t>
  </si>
  <si>
    <t>Md. Touhiduzzaman</t>
  </si>
  <si>
    <t>Khalilur Rashid</t>
  </si>
  <si>
    <t>Amit Kumar Biswas</t>
  </si>
  <si>
    <t>Polash Kumar Biswas</t>
  </si>
  <si>
    <t>Masum Morshed</t>
  </si>
  <si>
    <t>MD. HASAN-UZ-ZAMAN</t>
  </si>
  <si>
    <t>Md. Sakib Hossen</t>
  </si>
  <si>
    <t>Sree Hironnay Chandro Roy</t>
  </si>
  <si>
    <t>Shampa Rani Saha</t>
  </si>
  <si>
    <t>Nurul Amin</t>
  </si>
  <si>
    <t>Lab Analyst</t>
  </si>
  <si>
    <t>Apurba Kumar Raha</t>
  </si>
  <si>
    <t>Shift Team Leader</t>
  </si>
  <si>
    <t>Gazi Imteaz Uddin</t>
  </si>
  <si>
    <t>Md. Rubayeth Hossain</t>
  </si>
  <si>
    <t>Md. Tanvir Mahtab Rabin</t>
  </si>
  <si>
    <t>Assistant Shift Team Leader</t>
  </si>
  <si>
    <t>Md. Belal Hossain</t>
  </si>
  <si>
    <t>Ibrahim Khalil</t>
  </si>
  <si>
    <t>Md. Bodrudoza Maruf</t>
  </si>
  <si>
    <t>Nazmus Sakib</t>
  </si>
  <si>
    <t>Md. Humauan Kabir Imran</t>
  </si>
  <si>
    <t>MD.Habibur Rahman</t>
  </si>
  <si>
    <t>Pipeline Co-Ordinatior</t>
  </si>
  <si>
    <t>Md. Shamim Reza</t>
  </si>
  <si>
    <t>Electrical Technician</t>
  </si>
  <si>
    <t>Mohammad Mobarak Hossain</t>
  </si>
  <si>
    <t>Plant Manager</t>
  </si>
  <si>
    <t>Kazi Maruful Haque</t>
  </si>
  <si>
    <t>QHSE Manager</t>
  </si>
  <si>
    <t>Md. Hashinur Rahman</t>
  </si>
  <si>
    <t>Deputy Maintenance Manager</t>
  </si>
  <si>
    <t>Md. Abdul Malek</t>
  </si>
  <si>
    <t>Sr. Mechanic Supervisor</t>
  </si>
  <si>
    <t>Md. Jahangir Alam</t>
  </si>
  <si>
    <t>Sr. Electrical Supervisor</t>
  </si>
  <si>
    <t>Mohammed Shahar Ali</t>
  </si>
  <si>
    <t>Sr. Supervisor(Operation)</t>
  </si>
  <si>
    <t>H M Noor Haq Apu</t>
  </si>
  <si>
    <t>CMMS Coordinator</t>
  </si>
  <si>
    <t>Syed Ahmmod Ali</t>
  </si>
  <si>
    <t>Admin &amp; Process Coordinator</t>
  </si>
  <si>
    <t>Monirul Islam</t>
  </si>
  <si>
    <t>Sr. Mechanical Foreman</t>
  </si>
  <si>
    <t>Istak Ahmmed</t>
  </si>
  <si>
    <t>Sr. electrical Foreman</t>
  </si>
  <si>
    <t>Md. Mahfuz Patan</t>
  </si>
  <si>
    <t>Md. Bahar Uddin</t>
  </si>
  <si>
    <t>Md Kabir Hossain</t>
  </si>
  <si>
    <t>Md Ashraf Uddin PK</t>
  </si>
  <si>
    <t>Sr. Assistant Shift Team Leader</t>
  </si>
  <si>
    <t>Md. Sazzad Hossain</t>
  </si>
  <si>
    <t>Md Abdul Mannan</t>
  </si>
  <si>
    <t>Md. Selim Hossain</t>
  </si>
  <si>
    <t>Tahmina Ferdous</t>
  </si>
  <si>
    <t>Umme Sabrina Haque</t>
  </si>
  <si>
    <t>Md. Tofajjal Hossain</t>
  </si>
  <si>
    <t>Mohammad Ali</t>
  </si>
  <si>
    <t>Shift Operator</t>
  </si>
  <si>
    <t>Abu Raihan</t>
  </si>
  <si>
    <t>Md. Rokonuzzaman</t>
  </si>
  <si>
    <t>Md. Chanchal Hossain Biswas</t>
  </si>
  <si>
    <t>Md Ripon Hossen</t>
  </si>
  <si>
    <t>Md. Rajib Hossain</t>
  </si>
  <si>
    <t>Selim Ali</t>
  </si>
  <si>
    <t>Bojlur Rahman</t>
  </si>
  <si>
    <t>Md shamim</t>
  </si>
  <si>
    <t>mechanical Technician</t>
  </si>
  <si>
    <t>Arman Hossain</t>
  </si>
  <si>
    <t>Younus Sikder</t>
  </si>
  <si>
    <t>Chemical Technician</t>
  </si>
  <si>
    <t>Abdullah Al Ferdous</t>
  </si>
  <si>
    <t>Lab Technician</t>
  </si>
  <si>
    <t>Jafare Iqbal Karim</t>
  </si>
  <si>
    <t>Store Keeper</t>
  </si>
  <si>
    <t>Md Rumon Mia</t>
  </si>
  <si>
    <t>Mechanical Fitter</t>
  </si>
  <si>
    <t>Naimul Islam</t>
  </si>
  <si>
    <t>Imtiaz Tohid</t>
  </si>
  <si>
    <t>Md. Sharif Hossain Biayain</t>
  </si>
  <si>
    <t>Samaun osen Shaun</t>
  </si>
  <si>
    <t>Sr. Automation &amp; Instrumentation</t>
  </si>
  <si>
    <t>Md Abul Hasem</t>
  </si>
  <si>
    <t>Maintance Operator</t>
  </si>
  <si>
    <t>Md Tajminur Rahman</t>
  </si>
  <si>
    <t>Md Arshad</t>
  </si>
  <si>
    <t>Sr. Mechanical Helper'</t>
  </si>
  <si>
    <t>Md Tarikul Islam</t>
  </si>
  <si>
    <t>Md Almas Hossain</t>
  </si>
  <si>
    <t>Electrical Helper</t>
  </si>
  <si>
    <t>Md Koful Uddin</t>
  </si>
  <si>
    <t>House Keeper</t>
  </si>
  <si>
    <t>Md Kashem Khan</t>
  </si>
  <si>
    <t>Chemical Helper</t>
  </si>
  <si>
    <t>Md Jamal</t>
  </si>
  <si>
    <t>Md. Mamun</t>
  </si>
  <si>
    <t>Ziaul Hassan</t>
  </si>
  <si>
    <t>Lab Helper</t>
  </si>
  <si>
    <t>Masum</t>
  </si>
  <si>
    <t>Deloyar</t>
  </si>
  <si>
    <t>Md Mir Hossin</t>
  </si>
  <si>
    <t>Abdul Halim</t>
  </si>
  <si>
    <t>Sogol Kanti Dey</t>
  </si>
  <si>
    <t>Lal Mia</t>
  </si>
  <si>
    <t>Peon</t>
  </si>
  <si>
    <t>Md Motahar Hossain Shekh</t>
  </si>
  <si>
    <t>Kamal Hossain</t>
  </si>
  <si>
    <t>Gardener</t>
  </si>
  <si>
    <t>MD. MEHEDY HASAN</t>
  </si>
  <si>
    <t>SCADA Operator</t>
  </si>
  <si>
    <t>NADIM</t>
  </si>
  <si>
    <t>Md. Saiful Islam</t>
  </si>
  <si>
    <t>PipeLine and Process Supervisor</t>
  </si>
  <si>
    <t>MD. RUHUL AMIN</t>
  </si>
  <si>
    <t>MD. KHAIRUL MOMEN</t>
  </si>
  <si>
    <t>Tax able after rebat</t>
  </si>
  <si>
    <t>1st</t>
  </si>
  <si>
    <t>2nd</t>
  </si>
  <si>
    <t>3rd</t>
  </si>
  <si>
    <t>5th</t>
  </si>
  <si>
    <t>Total Tax payable amount</t>
  </si>
  <si>
    <t>4th</t>
  </si>
  <si>
    <t>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</si>
</sst>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7">
    <xf numFmtId="0" fontId="0" fillId="0" borderId="0" xfId="0"/>
    <xf numFmtId="41" fontId="0" fillId="0" borderId="0" xfId="1" applyFont="1"/>
    <xf numFmtId="0" fontId="0" fillId="2" borderId="0" xfId="0" applyFill="1"/>
    <xf numFmtId="0" fontId="0" fillId="3" borderId="0" xfId="0" applyFill="1"/>
    <xf numFmtId="41" fontId="0" fillId="0" borderId="0" xfId="0" applyNumberFormat="1"/>
    <xf numFmtId="43" fontId="0" fillId="0" borderId="0" xfId="0" applyNumberFormat="1"/>
    <xf numFmtId="0" fontId="0" fillId="0" borderId="0" xfId="0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5" borderId="0" xfId="0" applyFill="1" applyAlignment="1">
      <alignment vertical="center" wrapText="1"/>
    </xf>
    <xf numFmtId="41" fontId="0" fillId="3" borderId="0" xfId="1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41" fontId="0" fillId="0" borderId="0" xfId="0" applyNumberFormat="1" applyAlignment="1">
      <alignment vertical="center" wrapText="1"/>
    </xf>
    <xf numFmtId="9" fontId="0" fillId="0" borderId="0" xfId="0" applyNumberFormat="1" applyAlignment="1">
      <alignment vertical="center" wrapText="1"/>
    </xf>
    <xf numFmtId="41" fontId="0" fillId="2" borderId="0" xfId="1" applyFont="1" applyFill="1"/>
    <xf numFmtId="41" fontId="0" fillId="3" borderId="0" xfId="1" applyFont="1" applyFill="1"/>
    <xf numFmtId="9" fontId="0" fillId="6" borderId="0" xfId="0" applyNumberFormat="1" applyFill="1" applyAlignment="1">
      <alignment vertical="center" wrapText="1"/>
    </xf>
    <xf numFmtId="0" fontId="0" fillId="6" borderId="0" xfId="0" applyFill="1" applyAlignment="1">
      <alignment vertical="center" wrapText="1"/>
    </xf>
    <xf numFmtId="41" fontId="0" fillId="6" borderId="0" xfId="0" applyNumberFormat="1" applyFill="1"/>
    <xf numFmtId="0" fontId="2" fillId="0" borderId="0" xfId="0" applyFont="1" applyFill="1"/>
    <xf numFmtId="41" fontId="2" fillId="0" borderId="0" xfId="1" applyFont="1" applyFill="1"/>
    <xf numFmtId="41" fontId="2" fillId="0" borderId="0" xfId="0" applyNumberFormat="1" applyFont="1" applyFill="1"/>
    <xf numFmtId="41" fontId="0" fillId="0" borderId="0" xfId="1" applyFont="1" applyFill="1"/>
    <xf numFmtId="0" fontId="0" fillId="4" borderId="0" xfId="0" applyFill="1"/>
    <xf numFmtId="41" fontId="0" fillId="4" borderId="0" xfId="1" applyFont="1" applyFill="1"/>
    <xf numFmtId="41" fontId="0" fillId="4" borderId="0" xfId="0" applyNumberFormat="1" applyFill="1"/>
    <xf numFmtId="43" fontId="0" fillId="4" borderId="0" xfId="0" applyNumberFormat="1" applyFill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34"/>
  <sheetViews>
    <sheetView topLeftCell="BV1" workbookViewId="0">
      <selection activeCell="BZ16" sqref="BZ16"/>
    </sheetView>
  </sheetViews>
  <sheetFormatPr defaultRowHeight="15" x14ac:dyDescent="0.25"/>
  <cols>
    <col min="1" max="1" width="3.85546875" customWidth="1"/>
    <col min="2" max="2" width="32.140625" bestFit="1" customWidth="1"/>
    <col min="3" max="3" width="35.42578125" bestFit="1" customWidth="1"/>
    <col min="4" max="4" width="15.28515625" hidden="1" customWidth="1"/>
    <col min="5" max="6" width="0" hidden="1" customWidth="1"/>
    <col min="7" max="7" width="8.5703125" hidden="1" customWidth="1"/>
    <col min="8" max="8" width="16.5703125" hidden="1" customWidth="1"/>
    <col min="9" max="9" width="19.42578125" hidden="1" customWidth="1"/>
    <col min="10" max="19" width="0" hidden="1" customWidth="1"/>
    <col min="20" max="20" width="11.42578125" customWidth="1"/>
    <col min="21" max="21" width="12" customWidth="1"/>
    <col min="22" max="22" width="9.5703125" bestFit="1" customWidth="1"/>
    <col min="23" max="23" width="9.28515625" bestFit="1" customWidth="1"/>
    <col min="24" max="24" width="11.85546875" customWidth="1"/>
    <col min="25" max="26" width="9.28515625" bestFit="1" customWidth="1"/>
    <col min="27" max="27" width="10.5703125" bestFit="1" customWidth="1"/>
    <col min="28" max="29" width="9.28515625" bestFit="1" customWidth="1"/>
    <col min="30" max="30" width="9.5703125" bestFit="1" customWidth="1"/>
    <col min="31" max="31" width="12.140625" bestFit="1" customWidth="1"/>
    <col min="32" max="32" width="9.5703125" bestFit="1" customWidth="1"/>
    <col min="33" max="33" width="9.28515625" bestFit="1" customWidth="1"/>
    <col min="35" max="35" width="5" customWidth="1"/>
    <col min="36" max="37" width="8.7109375" customWidth="1"/>
    <col min="38" max="38" width="10.5703125" customWidth="1"/>
    <col min="39" max="41" width="12.28515625" customWidth="1"/>
    <col min="42" max="42" width="9.5703125" bestFit="1" customWidth="1"/>
    <col min="43" max="43" width="9.140625" style="1"/>
    <col min="44" max="44" width="9.42578125" customWidth="1"/>
    <col min="45" max="45" width="9.7109375" bestFit="1" customWidth="1"/>
    <col min="46" max="46" width="8.5703125" bestFit="1" customWidth="1"/>
    <col min="47" max="47" width="10" customWidth="1"/>
    <col min="56" max="56" width="12.5703125" bestFit="1" customWidth="1"/>
    <col min="57" max="57" width="12.140625" bestFit="1" customWidth="1"/>
    <col min="58" max="58" width="11.28515625" bestFit="1" customWidth="1"/>
    <col min="59" max="62" width="10.28515625" bestFit="1" customWidth="1"/>
    <col min="63" max="63" width="10.5703125" bestFit="1" customWidth="1"/>
    <col min="66" max="66" width="13.140625" bestFit="1" customWidth="1"/>
    <col min="67" max="67" width="12.140625" bestFit="1" customWidth="1"/>
    <col min="68" max="68" width="10.42578125" bestFit="1" customWidth="1"/>
    <col min="71" max="71" width="12.140625" style="2" bestFit="1" customWidth="1"/>
    <col min="72" max="73" width="12.140625" style="3" customWidth="1"/>
    <col min="74" max="74" width="11.28515625" bestFit="1" customWidth="1"/>
    <col min="75" max="75" width="12.140625" bestFit="1" customWidth="1"/>
    <col min="76" max="76" width="13.140625" customWidth="1"/>
    <col min="77" max="77" width="10.7109375" customWidth="1"/>
    <col min="78" max="78" width="12.140625" bestFit="1" customWidth="1"/>
    <col min="79" max="79" width="9.5703125" bestFit="1" customWidth="1"/>
    <col min="80" max="80" width="9.5703125" customWidth="1"/>
    <col min="81" max="81" width="12.140625" bestFit="1" customWidth="1"/>
    <col min="82" max="82" width="9.5703125" bestFit="1" customWidth="1"/>
    <col min="83" max="83" width="8.7109375" customWidth="1"/>
    <col min="84" max="84" width="12.140625" bestFit="1" customWidth="1"/>
    <col min="85" max="85" width="9.5703125" bestFit="1" customWidth="1"/>
    <col min="86" max="86" width="9.5703125" customWidth="1"/>
    <col min="87" max="87" width="12.140625" bestFit="1" customWidth="1"/>
    <col min="88" max="88" width="13.28515625" bestFit="1" customWidth="1"/>
    <col min="89" max="89" width="12.140625" bestFit="1" customWidth="1"/>
  </cols>
  <sheetData>
    <row r="1" spans="1:89" x14ac:dyDescent="0.25">
      <c r="V1">
        <f>D4*10%</f>
        <v>28600</v>
      </c>
      <c r="AM1" s="1">
        <f>25000*12</f>
        <v>300000</v>
      </c>
      <c r="AN1" s="1"/>
      <c r="AO1" s="1"/>
      <c r="AP1">
        <v>120000</v>
      </c>
      <c r="AQ1" s="1">
        <v>30000</v>
      </c>
    </row>
    <row r="2" spans="1:89" x14ac:dyDescent="0.25">
      <c r="D2">
        <v>12</v>
      </c>
      <c r="AM2" s="1">
        <f>T4*50%</f>
        <v>1716000</v>
      </c>
      <c r="AN2" s="1"/>
      <c r="AO2" s="1"/>
      <c r="AP2" s="4">
        <f>T4*10%</f>
        <v>343200</v>
      </c>
      <c r="BX2" s="4">
        <f>BX4*BX3%</f>
        <v>50</v>
      </c>
      <c r="BY2" s="4"/>
      <c r="CA2" s="4">
        <f>CA4*CA3%</f>
        <v>300</v>
      </c>
      <c r="CB2" s="4"/>
      <c r="CD2" s="4">
        <f>CD4*CD3%</f>
        <v>600</v>
      </c>
      <c r="CE2" s="4"/>
      <c r="CG2" s="4">
        <f>CG4*CG3%</f>
        <v>1000</v>
      </c>
      <c r="CH2" s="4"/>
      <c r="CI2" s="4">
        <f>CI4*CI3%</f>
        <v>13169</v>
      </c>
      <c r="CJ2" s="4">
        <f>SUM(BX2:CI2)</f>
        <v>15119</v>
      </c>
      <c r="CK2" s="5">
        <f>CJ2/12</f>
        <v>1259.9166666666667</v>
      </c>
    </row>
    <row r="3" spans="1:89" s="6" customFormat="1" ht="54.7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7" t="s">
        <v>3</v>
      </c>
      <c r="U3" s="7" t="s">
        <v>4</v>
      </c>
      <c r="V3" s="7" t="s">
        <v>5</v>
      </c>
      <c r="W3" s="7" t="s">
        <v>6</v>
      </c>
      <c r="X3" s="7" t="s">
        <v>7</v>
      </c>
      <c r="Y3" s="7" t="s">
        <v>8</v>
      </c>
      <c r="Z3" s="7" t="s">
        <v>9</v>
      </c>
      <c r="AA3" s="7" t="s">
        <v>10</v>
      </c>
      <c r="AB3" s="7" t="s">
        <v>11</v>
      </c>
      <c r="AC3" s="7" t="s">
        <v>12</v>
      </c>
      <c r="AD3" s="7" t="s">
        <v>13</v>
      </c>
      <c r="AE3" s="7" t="s">
        <v>14</v>
      </c>
      <c r="AF3" s="7" t="s">
        <v>15</v>
      </c>
      <c r="AG3" s="7" t="s">
        <v>16</v>
      </c>
      <c r="AH3" s="7" t="s">
        <v>17</v>
      </c>
      <c r="AJ3" s="8" t="s">
        <v>3</v>
      </c>
      <c r="AK3" s="9" t="s">
        <v>19</v>
      </c>
      <c r="AL3" s="9" t="s">
        <v>20</v>
      </c>
      <c r="AM3" s="8" t="s">
        <v>4</v>
      </c>
      <c r="AN3" s="9" t="s">
        <v>21</v>
      </c>
      <c r="AO3" s="9" t="s">
        <v>22</v>
      </c>
      <c r="AP3" s="8" t="s">
        <v>5</v>
      </c>
      <c r="AQ3" s="10" t="s">
        <v>6</v>
      </c>
      <c r="AR3" s="8" t="s">
        <v>7</v>
      </c>
      <c r="AS3" s="8" t="s">
        <v>8</v>
      </c>
      <c r="AT3" s="8" t="s">
        <v>9</v>
      </c>
      <c r="AU3" s="8" t="s">
        <v>10</v>
      </c>
      <c r="AV3" s="8" t="s">
        <v>11</v>
      </c>
      <c r="AW3" s="8" t="s">
        <v>12</v>
      </c>
      <c r="AX3" s="8" t="s">
        <v>13</v>
      </c>
      <c r="AY3" s="8" t="s">
        <v>14</v>
      </c>
      <c r="AZ3" s="8" t="s">
        <v>15</v>
      </c>
      <c r="BA3" s="8" t="s">
        <v>16</v>
      </c>
      <c r="BB3" s="8" t="s">
        <v>17</v>
      </c>
      <c r="BD3" s="9" t="s">
        <v>3</v>
      </c>
      <c r="BE3" s="9" t="s">
        <v>4</v>
      </c>
      <c r="BF3" s="9" t="s">
        <v>5</v>
      </c>
      <c r="BG3" s="9" t="s">
        <v>6</v>
      </c>
      <c r="BH3" s="9" t="s">
        <v>7</v>
      </c>
      <c r="BI3" s="9" t="s">
        <v>8</v>
      </c>
      <c r="BJ3" s="9" t="s">
        <v>9</v>
      </c>
      <c r="BK3" s="9" t="s">
        <v>10</v>
      </c>
      <c r="BL3" s="9" t="s">
        <v>11</v>
      </c>
      <c r="BM3" s="9" t="s">
        <v>12</v>
      </c>
      <c r="BN3" s="9" t="s">
        <v>13</v>
      </c>
      <c r="BO3" s="9" t="s">
        <v>14</v>
      </c>
      <c r="BP3" s="9" t="s">
        <v>15</v>
      </c>
      <c r="BQ3" s="9" t="s">
        <v>16</v>
      </c>
      <c r="BR3" s="9" t="s">
        <v>17</v>
      </c>
      <c r="BS3" s="11" t="s">
        <v>23</v>
      </c>
      <c r="BT3" s="8" t="s">
        <v>24</v>
      </c>
      <c r="BU3" s="8"/>
      <c r="BV3" s="12">
        <f>BS4*20%*15%</f>
        <v>212400</v>
      </c>
      <c r="BX3" s="13">
        <v>0.05</v>
      </c>
      <c r="CA3" s="13">
        <v>0.1</v>
      </c>
      <c r="CD3" s="13">
        <v>0.15</v>
      </c>
      <c r="CG3" s="13">
        <v>0.2</v>
      </c>
      <c r="CH3" s="13"/>
      <c r="CI3" s="13">
        <v>0.25</v>
      </c>
    </row>
    <row r="4" spans="1:89" x14ac:dyDescent="0.25">
      <c r="A4">
        <v>1</v>
      </c>
      <c r="B4" t="s">
        <v>25</v>
      </c>
      <c r="C4" t="s">
        <v>26</v>
      </c>
      <c r="D4">
        <v>286000</v>
      </c>
      <c r="E4">
        <v>35000</v>
      </c>
      <c r="F4">
        <v>35750</v>
      </c>
      <c r="G4">
        <v>0</v>
      </c>
      <c r="H4">
        <v>0</v>
      </c>
      <c r="I4">
        <v>0</v>
      </c>
      <c r="J4">
        <v>0</v>
      </c>
      <c r="K4">
        <v>180066</v>
      </c>
      <c r="L4">
        <v>0</v>
      </c>
      <c r="M4">
        <v>0</v>
      </c>
      <c r="N4">
        <v>35750</v>
      </c>
      <c r="O4">
        <v>0</v>
      </c>
      <c r="P4">
        <v>47667</v>
      </c>
      <c r="Q4">
        <v>4767</v>
      </c>
      <c r="R4">
        <v>0</v>
      </c>
      <c r="S4">
        <v>625000</v>
      </c>
      <c r="T4" s="1">
        <f>D4*$D$2</f>
        <v>3432000</v>
      </c>
      <c r="U4" s="1">
        <f>E4*$D$2</f>
        <v>420000</v>
      </c>
      <c r="V4" s="1">
        <f t="shared" ref="V4:AH19" si="0">F4*$D$2</f>
        <v>429000</v>
      </c>
      <c r="W4" s="1"/>
      <c r="X4" s="1">
        <f t="shared" si="0"/>
        <v>0</v>
      </c>
      <c r="Y4" s="1">
        <f t="shared" si="0"/>
        <v>0</v>
      </c>
      <c r="Z4" s="1">
        <f t="shared" si="0"/>
        <v>0</v>
      </c>
      <c r="AA4" s="1">
        <f t="shared" si="0"/>
        <v>2160792</v>
      </c>
      <c r="AB4" s="1">
        <f t="shared" si="0"/>
        <v>0</v>
      </c>
      <c r="AC4" s="1">
        <f t="shared" si="0"/>
        <v>0</v>
      </c>
      <c r="AD4" s="1">
        <f t="shared" si="0"/>
        <v>429000</v>
      </c>
      <c r="AE4" s="1">
        <f t="shared" si="0"/>
        <v>0</v>
      </c>
      <c r="AF4" s="1">
        <f t="shared" si="0"/>
        <v>572004</v>
      </c>
      <c r="AG4" s="1">
        <f t="shared" si="0"/>
        <v>57204</v>
      </c>
      <c r="AH4">
        <f t="shared" si="0"/>
        <v>0</v>
      </c>
      <c r="AK4">
        <f>25000*12</f>
        <v>300000</v>
      </c>
      <c r="AL4" s="4">
        <f>T4*50%</f>
        <v>1716000</v>
      </c>
      <c r="AM4" s="4">
        <f>MIN(AK4,AL4,U4)</f>
        <v>300000</v>
      </c>
      <c r="AN4" s="4">
        <v>120000</v>
      </c>
      <c r="AO4" s="4">
        <f>T4*10%</f>
        <v>343200</v>
      </c>
      <c r="AP4" s="4">
        <f>MIN(AN4,AO5,V4)</f>
        <v>120000</v>
      </c>
      <c r="AQ4" s="1">
        <f>IF(W4&lt;=30000,W4,30000)</f>
        <v>0</v>
      </c>
      <c r="BD4" s="4">
        <f>T4-AJ4</f>
        <v>3432000</v>
      </c>
      <c r="BE4" s="4">
        <f>U4-AM4</f>
        <v>120000</v>
      </c>
      <c r="BF4" s="4">
        <f>V4-AP4</f>
        <v>309000</v>
      </c>
      <c r="BG4" s="4">
        <f>W4-AQ4</f>
        <v>0</v>
      </c>
      <c r="BH4" s="4">
        <f t="shared" ref="BH4:BR19" si="1">X4-AR4</f>
        <v>0</v>
      </c>
      <c r="BI4" s="4">
        <f t="shared" si="1"/>
        <v>0</v>
      </c>
      <c r="BJ4" s="4">
        <f t="shared" si="1"/>
        <v>0</v>
      </c>
      <c r="BK4" s="4">
        <f t="shared" si="1"/>
        <v>2160792</v>
      </c>
      <c r="BL4" s="4">
        <f t="shared" si="1"/>
        <v>0</v>
      </c>
      <c r="BM4" s="4">
        <f t="shared" si="1"/>
        <v>0</v>
      </c>
      <c r="BN4" s="4">
        <f t="shared" si="1"/>
        <v>429000</v>
      </c>
      <c r="BO4" s="4">
        <f t="shared" si="1"/>
        <v>0</v>
      </c>
      <c r="BP4" s="4">
        <f t="shared" si="1"/>
        <v>572004</v>
      </c>
      <c r="BQ4" s="4">
        <f t="shared" si="1"/>
        <v>57204</v>
      </c>
      <c r="BR4" s="4">
        <f t="shared" si="1"/>
        <v>0</v>
      </c>
      <c r="BS4" s="14">
        <f>SUM(BD4:BR4)</f>
        <v>7080000</v>
      </c>
      <c r="BT4" s="15">
        <f>BS4*20%*15%</f>
        <v>212400</v>
      </c>
      <c r="BU4" s="15">
        <f>BS4-BT4</f>
        <v>6867600</v>
      </c>
      <c r="BV4" s="1">
        <v>300000</v>
      </c>
      <c r="BW4" s="1">
        <f>BU4-BV4</f>
        <v>6567600</v>
      </c>
      <c r="BX4" s="1">
        <f>IF(BW4&lt;=100000,BW4,100000)</f>
        <v>100000</v>
      </c>
      <c r="BY4" s="1">
        <f>BX4*$BX$3</f>
        <v>5000</v>
      </c>
      <c r="BZ4" s="1">
        <f>BW4-BX4</f>
        <v>6467600</v>
      </c>
      <c r="CA4" s="1">
        <f>IF(BZ4&lt;=300000,BZ4,300000)</f>
        <v>300000</v>
      </c>
      <c r="CB4" s="1">
        <f>CA4*$CA$3</f>
        <v>30000</v>
      </c>
      <c r="CC4" s="1">
        <f>BZ4-CA4</f>
        <v>6167600</v>
      </c>
      <c r="CD4" s="1">
        <f>IF(CC4&lt;=400000,CC4,400000)</f>
        <v>400000</v>
      </c>
      <c r="CE4" s="1">
        <f>CD4*$CD$3</f>
        <v>60000</v>
      </c>
      <c r="CF4" s="1">
        <f>CC4-CD4</f>
        <v>5767600</v>
      </c>
      <c r="CG4" s="1">
        <f>IF(CF4&lt;=500000,CF4,500000)</f>
        <v>500000</v>
      </c>
      <c r="CH4" s="1">
        <f>CG4*$CG$3</f>
        <v>100000</v>
      </c>
      <c r="CI4" s="1">
        <f>CF4-CG4</f>
        <v>5267600</v>
      </c>
      <c r="CJ4" s="1">
        <f>CI4*$CI$3</f>
        <v>1316900</v>
      </c>
      <c r="CK4" s="4">
        <f>BY4+CB4+CE4+CH4+CJ4</f>
        <v>1511900</v>
      </c>
    </row>
    <row r="5" spans="1:89" x14ac:dyDescent="0.25">
      <c r="A5">
        <v>2</v>
      </c>
      <c r="B5" t="s">
        <v>27</v>
      </c>
      <c r="C5" t="s">
        <v>28</v>
      </c>
      <c r="D5">
        <v>100000</v>
      </c>
      <c r="E5">
        <v>50000</v>
      </c>
      <c r="F5">
        <v>25000</v>
      </c>
      <c r="G5">
        <v>0</v>
      </c>
      <c r="H5">
        <v>0</v>
      </c>
      <c r="I5">
        <v>0</v>
      </c>
      <c r="J5">
        <v>0</v>
      </c>
      <c r="K5">
        <v>50000</v>
      </c>
      <c r="L5">
        <v>0</v>
      </c>
      <c r="M5">
        <v>0</v>
      </c>
      <c r="N5">
        <v>25000</v>
      </c>
      <c r="O5">
        <v>100000</v>
      </c>
      <c r="P5">
        <v>0</v>
      </c>
      <c r="Q5">
        <v>0</v>
      </c>
      <c r="R5">
        <v>0</v>
      </c>
      <c r="S5">
        <v>350000</v>
      </c>
      <c r="T5" s="1">
        <f t="shared" ref="T5:AH34" si="2">D5*$D$2</f>
        <v>1200000</v>
      </c>
      <c r="U5" s="1">
        <f t="shared" si="2"/>
        <v>600000</v>
      </c>
      <c r="V5" s="1">
        <f t="shared" si="0"/>
        <v>300000</v>
      </c>
      <c r="W5" s="1">
        <f t="shared" si="0"/>
        <v>0</v>
      </c>
      <c r="X5" s="1">
        <f t="shared" si="0"/>
        <v>0</v>
      </c>
      <c r="Y5" s="1">
        <f t="shared" si="0"/>
        <v>0</v>
      </c>
      <c r="Z5" s="1">
        <f t="shared" si="0"/>
        <v>0</v>
      </c>
      <c r="AA5" s="1">
        <f t="shared" si="0"/>
        <v>600000</v>
      </c>
      <c r="AB5" s="1">
        <f t="shared" si="0"/>
        <v>0</v>
      </c>
      <c r="AC5" s="1">
        <f t="shared" si="0"/>
        <v>0</v>
      </c>
      <c r="AD5" s="1">
        <f t="shared" si="0"/>
        <v>300000</v>
      </c>
      <c r="AE5" s="1">
        <f t="shared" si="0"/>
        <v>1200000</v>
      </c>
      <c r="AF5" s="1">
        <f t="shared" si="0"/>
        <v>0</v>
      </c>
      <c r="AG5" s="1">
        <f t="shared" si="0"/>
        <v>0</v>
      </c>
      <c r="AH5">
        <f t="shared" si="0"/>
        <v>0</v>
      </c>
      <c r="AK5">
        <f t="shared" ref="AK5:AK68" si="3">25000*12</f>
        <v>300000</v>
      </c>
      <c r="AL5" s="4">
        <f t="shared" ref="AL5:AL59" si="4">T5*50%</f>
        <v>600000</v>
      </c>
      <c r="AM5" s="4">
        <f t="shared" ref="AM5:AM68" si="5">MIN(AK5,AL5,U5)</f>
        <v>300000</v>
      </c>
      <c r="AN5" s="4">
        <v>120000</v>
      </c>
      <c r="AO5" s="4">
        <f t="shared" ref="AO5:AO68" si="6">T5*10%</f>
        <v>120000</v>
      </c>
      <c r="AP5" s="4">
        <f t="shared" ref="AP5:AP68" si="7">MIN(AN5,AO6,V5)</f>
        <v>120000</v>
      </c>
      <c r="AQ5" s="1">
        <f t="shared" ref="AQ5:AQ68" si="8">IF(W5&lt;=30000,W5,30000)</f>
        <v>0</v>
      </c>
      <c r="BD5" s="4">
        <f t="shared" ref="BD5:BD68" si="9">T5-AJ5</f>
        <v>1200000</v>
      </c>
      <c r="BE5" s="4">
        <f t="shared" ref="BE5:BE59" si="10">U5-AM5</f>
        <v>300000</v>
      </c>
      <c r="BF5" s="4">
        <f t="shared" ref="BF5:BR36" si="11">V5-AP5</f>
        <v>180000</v>
      </c>
      <c r="BG5" s="4">
        <f t="shared" si="11"/>
        <v>0</v>
      </c>
      <c r="BH5" s="4">
        <f t="shared" si="1"/>
        <v>0</v>
      </c>
      <c r="BI5" s="4">
        <f t="shared" si="1"/>
        <v>0</v>
      </c>
      <c r="BJ5" s="4">
        <f t="shared" si="1"/>
        <v>0</v>
      </c>
      <c r="BK5" s="4">
        <f t="shared" si="1"/>
        <v>600000</v>
      </c>
      <c r="BL5" s="4">
        <f t="shared" si="1"/>
        <v>0</v>
      </c>
      <c r="BM5" s="4">
        <f t="shared" si="1"/>
        <v>0</v>
      </c>
      <c r="BN5" s="4">
        <f t="shared" si="1"/>
        <v>300000</v>
      </c>
      <c r="BO5" s="4">
        <f t="shared" si="1"/>
        <v>1200000</v>
      </c>
      <c r="BP5" s="4">
        <f t="shared" si="1"/>
        <v>0</v>
      </c>
      <c r="BQ5" s="4">
        <f t="shared" si="1"/>
        <v>0</v>
      </c>
      <c r="BR5" s="4">
        <f t="shared" si="1"/>
        <v>0</v>
      </c>
      <c r="BS5" s="14">
        <f t="shared" ref="BS5:BS68" si="12">SUM(BD5:BR5)</f>
        <v>3780000</v>
      </c>
      <c r="BT5" s="15">
        <f>BS5*20%*15%</f>
        <v>113400</v>
      </c>
      <c r="BU5" s="15">
        <f t="shared" ref="BU5:BU68" si="13">BS5-BT5</f>
        <v>3666600</v>
      </c>
      <c r="BV5" s="1">
        <v>300000</v>
      </c>
      <c r="BW5" s="1">
        <f t="shared" ref="BW5:BW68" si="14">BU5-BV5</f>
        <v>3366600</v>
      </c>
      <c r="BX5" s="1">
        <f t="shared" ref="BX5:BX68" si="15">IF(BW5&lt;=100000,BW5,100000)</f>
        <v>100000</v>
      </c>
      <c r="BY5" s="1">
        <f t="shared" ref="BY5:BY68" si="16">BX5*$BX$3</f>
        <v>5000</v>
      </c>
      <c r="BZ5" s="1">
        <f t="shared" ref="BZ5:BZ68" si="17">BW5-BX5</f>
        <v>3266600</v>
      </c>
      <c r="CA5" s="1">
        <f t="shared" ref="CA5:CA68" si="18">IF(BZ5&lt;=300000,BZ5,300000)</f>
        <v>300000</v>
      </c>
      <c r="CB5" s="1">
        <f t="shared" ref="CB5:CB68" si="19">CA5*$CA$3</f>
        <v>30000</v>
      </c>
      <c r="CC5" s="1">
        <f t="shared" ref="CC5:CC68" si="20">BZ5-CA5</f>
        <v>2966600</v>
      </c>
      <c r="CD5" s="1">
        <f t="shared" ref="CD5:CD68" si="21">IF(CC5&lt;=400000,CC5,400000)</f>
        <v>400000</v>
      </c>
      <c r="CE5" s="1">
        <f t="shared" ref="CE5:CE68" si="22">CD5*$CD$3</f>
        <v>60000</v>
      </c>
      <c r="CF5" s="1">
        <f t="shared" ref="CF5:CF68" si="23">CC5-CD5</f>
        <v>2566600</v>
      </c>
      <c r="CG5" s="1">
        <f t="shared" ref="CG5:CG68" si="24">IF(CF5&lt;=500000,CF5,500000)</f>
        <v>500000</v>
      </c>
      <c r="CH5" s="1">
        <f t="shared" ref="CH5:CH68" si="25">CG5*$CG$3</f>
        <v>100000</v>
      </c>
      <c r="CI5" s="1">
        <f t="shared" ref="CI5:CI68" si="26">CF5-CG5</f>
        <v>2066600</v>
      </c>
      <c r="CJ5" s="1">
        <f t="shared" ref="CJ5:CJ68" si="27">CI5*$CI$3</f>
        <v>516650</v>
      </c>
      <c r="CK5" s="4">
        <f>BY5+CB5+CE5+CH5+CJ5</f>
        <v>711650</v>
      </c>
    </row>
    <row r="6" spans="1:89" x14ac:dyDescent="0.25">
      <c r="A6">
        <v>3</v>
      </c>
      <c r="B6" t="s">
        <v>29</v>
      </c>
      <c r="C6" t="s">
        <v>28</v>
      </c>
      <c r="D6">
        <v>100000</v>
      </c>
      <c r="E6">
        <v>50000</v>
      </c>
      <c r="F6">
        <v>25000</v>
      </c>
      <c r="G6">
        <v>0</v>
      </c>
      <c r="H6">
        <v>0</v>
      </c>
      <c r="I6">
        <v>0</v>
      </c>
      <c r="J6">
        <v>0</v>
      </c>
      <c r="K6">
        <v>50000</v>
      </c>
      <c r="L6">
        <v>0</v>
      </c>
      <c r="M6">
        <v>0</v>
      </c>
      <c r="N6">
        <v>25000</v>
      </c>
      <c r="O6">
        <v>100000</v>
      </c>
      <c r="P6">
        <v>0</v>
      </c>
      <c r="Q6">
        <v>0</v>
      </c>
      <c r="R6">
        <v>0</v>
      </c>
      <c r="S6">
        <v>350000</v>
      </c>
      <c r="T6" s="1">
        <f t="shared" si="2"/>
        <v>1200000</v>
      </c>
      <c r="U6" s="1">
        <f t="shared" si="2"/>
        <v>600000</v>
      </c>
      <c r="V6" s="1">
        <f t="shared" si="0"/>
        <v>300000</v>
      </c>
      <c r="W6" s="1">
        <f t="shared" si="0"/>
        <v>0</v>
      </c>
      <c r="X6" s="1">
        <f t="shared" si="0"/>
        <v>0</v>
      </c>
      <c r="Y6" s="1">
        <f t="shared" si="0"/>
        <v>0</v>
      </c>
      <c r="Z6" s="1">
        <f t="shared" si="0"/>
        <v>0</v>
      </c>
      <c r="AA6" s="1">
        <f t="shared" si="0"/>
        <v>600000</v>
      </c>
      <c r="AB6" s="1">
        <f t="shared" si="0"/>
        <v>0</v>
      </c>
      <c r="AC6" s="1">
        <f t="shared" si="0"/>
        <v>0</v>
      </c>
      <c r="AD6" s="1">
        <f t="shared" si="0"/>
        <v>300000</v>
      </c>
      <c r="AE6" s="1">
        <f t="shared" si="0"/>
        <v>1200000</v>
      </c>
      <c r="AF6" s="1">
        <f t="shared" si="0"/>
        <v>0</v>
      </c>
      <c r="AG6" s="1">
        <f t="shared" si="0"/>
        <v>0</v>
      </c>
      <c r="AH6">
        <f t="shared" si="0"/>
        <v>0</v>
      </c>
      <c r="AK6">
        <f t="shared" si="3"/>
        <v>300000</v>
      </c>
      <c r="AL6" s="4">
        <f t="shared" si="4"/>
        <v>600000</v>
      </c>
      <c r="AM6" s="4">
        <f t="shared" si="5"/>
        <v>300000</v>
      </c>
      <c r="AN6" s="4">
        <v>120000</v>
      </c>
      <c r="AO6" s="4">
        <f t="shared" si="6"/>
        <v>120000</v>
      </c>
      <c r="AP6" s="4">
        <f t="shared" si="7"/>
        <v>93000</v>
      </c>
      <c r="AQ6" s="1">
        <f t="shared" si="8"/>
        <v>0</v>
      </c>
      <c r="BD6" s="4">
        <f t="shared" si="9"/>
        <v>1200000</v>
      </c>
      <c r="BE6" s="4">
        <f t="shared" si="10"/>
        <v>300000</v>
      </c>
      <c r="BF6" s="4">
        <f t="shared" si="11"/>
        <v>207000</v>
      </c>
      <c r="BG6" s="4">
        <f t="shared" si="11"/>
        <v>0</v>
      </c>
      <c r="BH6" s="4">
        <f t="shared" si="1"/>
        <v>0</v>
      </c>
      <c r="BI6" s="4">
        <f t="shared" si="1"/>
        <v>0</v>
      </c>
      <c r="BJ6" s="4">
        <f t="shared" si="1"/>
        <v>0</v>
      </c>
      <c r="BK6" s="4">
        <f t="shared" si="1"/>
        <v>600000</v>
      </c>
      <c r="BL6" s="4">
        <f t="shared" si="1"/>
        <v>0</v>
      </c>
      <c r="BM6" s="4">
        <f t="shared" si="1"/>
        <v>0</v>
      </c>
      <c r="BN6" s="4">
        <f t="shared" si="1"/>
        <v>300000</v>
      </c>
      <c r="BO6" s="4">
        <f t="shared" si="1"/>
        <v>1200000</v>
      </c>
      <c r="BP6" s="4">
        <f t="shared" si="1"/>
        <v>0</v>
      </c>
      <c r="BQ6" s="4">
        <f t="shared" si="1"/>
        <v>0</v>
      </c>
      <c r="BR6" s="4">
        <f t="shared" si="1"/>
        <v>0</v>
      </c>
      <c r="BS6" s="14">
        <f t="shared" si="12"/>
        <v>3807000</v>
      </c>
      <c r="BT6" s="15">
        <f t="shared" ref="BT6:BT69" si="28">BS6*20%*15%</f>
        <v>114210</v>
      </c>
      <c r="BU6" s="15">
        <f t="shared" si="13"/>
        <v>3692790</v>
      </c>
      <c r="BV6" s="1">
        <v>300000</v>
      </c>
      <c r="BW6" s="1">
        <f t="shared" si="14"/>
        <v>3392790</v>
      </c>
      <c r="BX6" s="1">
        <f t="shared" si="15"/>
        <v>100000</v>
      </c>
      <c r="BY6" s="1">
        <f t="shared" si="16"/>
        <v>5000</v>
      </c>
      <c r="BZ6" s="1">
        <f t="shared" si="17"/>
        <v>3292790</v>
      </c>
      <c r="CA6" s="1">
        <f t="shared" si="18"/>
        <v>300000</v>
      </c>
      <c r="CB6" s="1">
        <f t="shared" si="19"/>
        <v>30000</v>
      </c>
      <c r="CC6" s="1">
        <f t="shared" si="20"/>
        <v>2992790</v>
      </c>
      <c r="CD6" s="1">
        <f t="shared" si="21"/>
        <v>400000</v>
      </c>
      <c r="CE6" s="1">
        <f t="shared" si="22"/>
        <v>60000</v>
      </c>
      <c r="CF6" s="1">
        <f t="shared" si="23"/>
        <v>2592790</v>
      </c>
      <c r="CG6" s="1">
        <f t="shared" si="24"/>
        <v>500000</v>
      </c>
      <c r="CH6" s="1">
        <f t="shared" si="25"/>
        <v>100000</v>
      </c>
      <c r="CI6" s="1">
        <f t="shared" si="26"/>
        <v>2092790</v>
      </c>
      <c r="CJ6" s="1">
        <f t="shared" si="27"/>
        <v>523197.5</v>
      </c>
      <c r="CK6" s="4">
        <f t="shared" ref="CK6:CK69" si="29">BY6+CB6+CE6+CH6+CJ6</f>
        <v>718197.5</v>
      </c>
    </row>
    <row r="7" spans="1:89" x14ac:dyDescent="0.25">
      <c r="A7">
        <v>4</v>
      </c>
      <c r="B7" t="s">
        <v>30</v>
      </c>
      <c r="C7" t="s">
        <v>31</v>
      </c>
      <c r="D7">
        <v>77500</v>
      </c>
      <c r="E7">
        <v>38750</v>
      </c>
      <c r="F7">
        <v>25000</v>
      </c>
      <c r="G7">
        <v>0</v>
      </c>
      <c r="H7">
        <v>38750</v>
      </c>
      <c r="I7">
        <v>0</v>
      </c>
      <c r="J7">
        <v>0</v>
      </c>
      <c r="K7">
        <v>0</v>
      </c>
      <c r="L7">
        <v>0</v>
      </c>
      <c r="M7">
        <v>0</v>
      </c>
      <c r="N7">
        <v>20000</v>
      </c>
      <c r="O7">
        <v>77500</v>
      </c>
      <c r="P7">
        <v>0</v>
      </c>
      <c r="Q7">
        <v>0</v>
      </c>
      <c r="R7">
        <v>0</v>
      </c>
      <c r="S7">
        <v>277500</v>
      </c>
      <c r="T7" s="1">
        <f t="shared" si="2"/>
        <v>930000</v>
      </c>
      <c r="U7" s="1">
        <f t="shared" si="2"/>
        <v>465000</v>
      </c>
      <c r="V7" s="1">
        <f t="shared" si="0"/>
        <v>300000</v>
      </c>
      <c r="W7" s="1">
        <f t="shared" si="0"/>
        <v>0</v>
      </c>
      <c r="X7" s="1">
        <f t="shared" si="0"/>
        <v>465000</v>
      </c>
      <c r="Y7" s="1">
        <f t="shared" si="0"/>
        <v>0</v>
      </c>
      <c r="Z7" s="1">
        <f t="shared" si="0"/>
        <v>0</v>
      </c>
      <c r="AA7" s="1">
        <f t="shared" si="0"/>
        <v>0</v>
      </c>
      <c r="AB7" s="1">
        <f t="shared" si="0"/>
        <v>0</v>
      </c>
      <c r="AC7" s="1">
        <f t="shared" si="0"/>
        <v>0</v>
      </c>
      <c r="AD7" s="1">
        <f t="shared" si="0"/>
        <v>240000</v>
      </c>
      <c r="AE7" s="1">
        <f t="shared" si="0"/>
        <v>930000</v>
      </c>
      <c r="AF7" s="1">
        <f t="shared" si="0"/>
        <v>0</v>
      </c>
      <c r="AG7" s="1">
        <f t="shared" si="0"/>
        <v>0</v>
      </c>
      <c r="AH7">
        <f t="shared" si="0"/>
        <v>0</v>
      </c>
      <c r="AK7">
        <f t="shared" si="3"/>
        <v>300000</v>
      </c>
      <c r="AL7" s="4">
        <f t="shared" si="4"/>
        <v>465000</v>
      </c>
      <c r="AM7" s="4">
        <f t="shared" si="5"/>
        <v>300000</v>
      </c>
      <c r="AN7" s="4">
        <v>120000</v>
      </c>
      <c r="AO7" s="4">
        <f t="shared" si="6"/>
        <v>93000</v>
      </c>
      <c r="AP7" s="4">
        <f t="shared" si="7"/>
        <v>93000</v>
      </c>
      <c r="AQ7" s="1">
        <f t="shared" si="8"/>
        <v>0</v>
      </c>
      <c r="BD7" s="4">
        <f t="shared" si="9"/>
        <v>930000</v>
      </c>
      <c r="BE7" s="4">
        <f t="shared" si="10"/>
        <v>165000</v>
      </c>
      <c r="BF7" s="4">
        <f t="shared" si="11"/>
        <v>207000</v>
      </c>
      <c r="BG7" s="4">
        <f t="shared" si="11"/>
        <v>0</v>
      </c>
      <c r="BH7" s="4">
        <f t="shared" si="1"/>
        <v>465000</v>
      </c>
      <c r="BI7" s="4">
        <f t="shared" si="1"/>
        <v>0</v>
      </c>
      <c r="BJ7" s="4">
        <f t="shared" si="1"/>
        <v>0</v>
      </c>
      <c r="BK7" s="4">
        <f t="shared" si="1"/>
        <v>0</v>
      </c>
      <c r="BL7" s="4">
        <f t="shared" si="1"/>
        <v>0</v>
      </c>
      <c r="BM7" s="4">
        <f t="shared" si="1"/>
        <v>0</v>
      </c>
      <c r="BN7" s="4">
        <f t="shared" si="1"/>
        <v>240000</v>
      </c>
      <c r="BO7" s="4">
        <f t="shared" si="1"/>
        <v>930000</v>
      </c>
      <c r="BP7" s="4">
        <f t="shared" si="1"/>
        <v>0</v>
      </c>
      <c r="BQ7" s="4">
        <f t="shared" si="1"/>
        <v>0</v>
      </c>
      <c r="BR7" s="4">
        <f t="shared" si="1"/>
        <v>0</v>
      </c>
      <c r="BS7" s="14">
        <f t="shared" si="12"/>
        <v>2937000</v>
      </c>
      <c r="BT7" s="15">
        <f t="shared" si="28"/>
        <v>88110</v>
      </c>
      <c r="BU7" s="15">
        <f t="shared" si="13"/>
        <v>2848890</v>
      </c>
      <c r="BV7" s="1">
        <v>300000</v>
      </c>
      <c r="BW7" s="1">
        <f t="shared" si="14"/>
        <v>2548890</v>
      </c>
      <c r="BX7" s="1">
        <f t="shared" si="15"/>
        <v>100000</v>
      </c>
      <c r="BY7" s="1">
        <f t="shared" si="16"/>
        <v>5000</v>
      </c>
      <c r="BZ7" s="1">
        <f t="shared" si="17"/>
        <v>2448890</v>
      </c>
      <c r="CA7" s="1">
        <f t="shared" si="18"/>
        <v>300000</v>
      </c>
      <c r="CB7" s="1">
        <f t="shared" si="19"/>
        <v>30000</v>
      </c>
      <c r="CC7" s="1">
        <f t="shared" si="20"/>
        <v>2148890</v>
      </c>
      <c r="CD7" s="1">
        <f t="shared" si="21"/>
        <v>400000</v>
      </c>
      <c r="CE7" s="1">
        <f t="shared" si="22"/>
        <v>60000</v>
      </c>
      <c r="CF7" s="1">
        <f t="shared" si="23"/>
        <v>1748890</v>
      </c>
      <c r="CG7" s="1">
        <f t="shared" si="24"/>
        <v>500000</v>
      </c>
      <c r="CH7" s="1">
        <f t="shared" si="25"/>
        <v>100000</v>
      </c>
      <c r="CI7" s="1">
        <f t="shared" si="26"/>
        <v>1248890</v>
      </c>
      <c r="CJ7" s="1">
        <f t="shared" si="27"/>
        <v>312222.5</v>
      </c>
      <c r="CK7" s="4">
        <f t="shared" si="29"/>
        <v>507222.5</v>
      </c>
    </row>
    <row r="8" spans="1:89" x14ac:dyDescent="0.25">
      <c r="A8">
        <v>5</v>
      </c>
      <c r="B8" t="s">
        <v>32</v>
      </c>
      <c r="C8" t="s">
        <v>33</v>
      </c>
      <c r="D8">
        <v>77500</v>
      </c>
      <c r="E8">
        <v>38750</v>
      </c>
      <c r="F8">
        <v>25000</v>
      </c>
      <c r="G8">
        <v>0</v>
      </c>
      <c r="H8">
        <v>0</v>
      </c>
      <c r="I8">
        <v>0</v>
      </c>
      <c r="J8">
        <v>0</v>
      </c>
      <c r="K8">
        <v>38750</v>
      </c>
      <c r="L8">
        <v>0</v>
      </c>
      <c r="M8">
        <v>0</v>
      </c>
      <c r="N8">
        <v>20000</v>
      </c>
      <c r="O8">
        <v>77500</v>
      </c>
      <c r="P8">
        <v>0</v>
      </c>
      <c r="Q8">
        <v>0</v>
      </c>
      <c r="R8">
        <v>0</v>
      </c>
      <c r="S8">
        <v>277500</v>
      </c>
      <c r="T8" s="1">
        <f t="shared" si="2"/>
        <v>930000</v>
      </c>
      <c r="U8" s="1">
        <f t="shared" si="2"/>
        <v>465000</v>
      </c>
      <c r="V8" s="1">
        <f t="shared" si="0"/>
        <v>300000</v>
      </c>
      <c r="W8" s="1">
        <f t="shared" si="0"/>
        <v>0</v>
      </c>
      <c r="X8" s="1">
        <f t="shared" si="0"/>
        <v>0</v>
      </c>
      <c r="Y8" s="1">
        <f t="shared" si="0"/>
        <v>0</v>
      </c>
      <c r="Z8" s="1">
        <f t="shared" si="0"/>
        <v>0</v>
      </c>
      <c r="AA8" s="1">
        <f t="shared" si="0"/>
        <v>465000</v>
      </c>
      <c r="AB8" s="1">
        <f t="shared" si="0"/>
        <v>0</v>
      </c>
      <c r="AC8" s="1">
        <f t="shared" si="0"/>
        <v>0</v>
      </c>
      <c r="AD8" s="1">
        <f t="shared" si="0"/>
        <v>240000</v>
      </c>
      <c r="AE8" s="1">
        <f t="shared" si="0"/>
        <v>930000</v>
      </c>
      <c r="AF8" s="1">
        <f t="shared" si="0"/>
        <v>0</v>
      </c>
      <c r="AG8" s="1">
        <f t="shared" si="0"/>
        <v>0</v>
      </c>
      <c r="AH8">
        <f t="shared" si="0"/>
        <v>0</v>
      </c>
      <c r="AK8">
        <f t="shared" si="3"/>
        <v>300000</v>
      </c>
      <c r="AL8" s="4">
        <f t="shared" si="4"/>
        <v>465000</v>
      </c>
      <c r="AM8" s="4">
        <f t="shared" si="5"/>
        <v>300000</v>
      </c>
      <c r="AN8" s="4">
        <v>120000</v>
      </c>
      <c r="AO8" s="4">
        <f t="shared" si="6"/>
        <v>93000</v>
      </c>
      <c r="AP8" s="4">
        <f t="shared" si="7"/>
        <v>60000</v>
      </c>
      <c r="AQ8" s="1">
        <f t="shared" si="8"/>
        <v>0</v>
      </c>
      <c r="BD8" s="4">
        <f t="shared" si="9"/>
        <v>930000</v>
      </c>
      <c r="BE8" s="4">
        <f t="shared" si="10"/>
        <v>165000</v>
      </c>
      <c r="BF8" s="4">
        <f t="shared" si="11"/>
        <v>240000</v>
      </c>
      <c r="BG8" s="4">
        <f t="shared" si="11"/>
        <v>0</v>
      </c>
      <c r="BH8" s="4">
        <f t="shared" si="1"/>
        <v>0</v>
      </c>
      <c r="BI8" s="4">
        <f t="shared" si="1"/>
        <v>0</v>
      </c>
      <c r="BJ8" s="4">
        <f t="shared" si="1"/>
        <v>0</v>
      </c>
      <c r="BK8" s="4">
        <f t="shared" si="1"/>
        <v>465000</v>
      </c>
      <c r="BL8" s="4">
        <f t="shared" si="1"/>
        <v>0</v>
      </c>
      <c r="BM8" s="4">
        <f t="shared" si="1"/>
        <v>0</v>
      </c>
      <c r="BN8" s="4">
        <f t="shared" si="1"/>
        <v>240000</v>
      </c>
      <c r="BO8" s="4">
        <f t="shared" si="1"/>
        <v>930000</v>
      </c>
      <c r="BP8" s="4">
        <f t="shared" si="1"/>
        <v>0</v>
      </c>
      <c r="BQ8" s="4">
        <f t="shared" si="1"/>
        <v>0</v>
      </c>
      <c r="BR8" s="4">
        <f t="shared" si="1"/>
        <v>0</v>
      </c>
      <c r="BS8" s="14">
        <f t="shared" si="12"/>
        <v>2970000</v>
      </c>
      <c r="BT8" s="15">
        <f t="shared" si="28"/>
        <v>89100</v>
      </c>
      <c r="BU8" s="15">
        <f t="shared" si="13"/>
        <v>2880900</v>
      </c>
      <c r="BV8" s="1">
        <v>300000</v>
      </c>
      <c r="BW8" s="1">
        <f t="shared" si="14"/>
        <v>2580900</v>
      </c>
      <c r="BX8" s="1">
        <f t="shared" si="15"/>
        <v>100000</v>
      </c>
      <c r="BY8" s="1">
        <f t="shared" si="16"/>
        <v>5000</v>
      </c>
      <c r="BZ8" s="1">
        <f t="shared" si="17"/>
        <v>2480900</v>
      </c>
      <c r="CA8" s="1">
        <f t="shared" si="18"/>
        <v>300000</v>
      </c>
      <c r="CB8" s="1">
        <f t="shared" si="19"/>
        <v>30000</v>
      </c>
      <c r="CC8" s="1">
        <f t="shared" si="20"/>
        <v>2180900</v>
      </c>
      <c r="CD8" s="1">
        <f t="shared" si="21"/>
        <v>400000</v>
      </c>
      <c r="CE8" s="1">
        <f t="shared" si="22"/>
        <v>60000</v>
      </c>
      <c r="CF8" s="1">
        <f t="shared" si="23"/>
        <v>1780900</v>
      </c>
      <c r="CG8" s="1">
        <f t="shared" si="24"/>
        <v>500000</v>
      </c>
      <c r="CH8" s="1">
        <f t="shared" si="25"/>
        <v>100000</v>
      </c>
      <c r="CI8" s="1">
        <f t="shared" si="26"/>
        <v>1280900</v>
      </c>
      <c r="CJ8" s="1">
        <f t="shared" si="27"/>
        <v>320225</v>
      </c>
      <c r="CK8" s="4">
        <f t="shared" si="29"/>
        <v>515225</v>
      </c>
    </row>
    <row r="9" spans="1:89" x14ac:dyDescent="0.25">
      <c r="A9">
        <v>6</v>
      </c>
      <c r="B9" t="s">
        <v>34</v>
      </c>
      <c r="C9" t="s">
        <v>35</v>
      </c>
      <c r="D9">
        <v>50000</v>
      </c>
      <c r="E9">
        <v>25000</v>
      </c>
      <c r="F9">
        <v>8000</v>
      </c>
      <c r="G9">
        <v>0</v>
      </c>
      <c r="H9">
        <v>0</v>
      </c>
      <c r="I9">
        <v>0</v>
      </c>
      <c r="J9">
        <v>0</v>
      </c>
      <c r="K9">
        <v>10000</v>
      </c>
      <c r="L9">
        <v>0</v>
      </c>
      <c r="M9">
        <v>0</v>
      </c>
      <c r="N9">
        <v>7000</v>
      </c>
      <c r="O9">
        <v>50000</v>
      </c>
      <c r="P9">
        <v>0</v>
      </c>
      <c r="Q9">
        <v>0</v>
      </c>
      <c r="R9">
        <v>0</v>
      </c>
      <c r="S9">
        <v>150000</v>
      </c>
      <c r="T9" s="1">
        <f t="shared" si="2"/>
        <v>600000</v>
      </c>
      <c r="U9" s="1">
        <f t="shared" si="2"/>
        <v>300000</v>
      </c>
      <c r="V9" s="1">
        <f t="shared" si="0"/>
        <v>96000</v>
      </c>
      <c r="W9" s="1">
        <f t="shared" si="0"/>
        <v>0</v>
      </c>
      <c r="X9" s="1">
        <f t="shared" si="0"/>
        <v>0</v>
      </c>
      <c r="Y9" s="1">
        <f t="shared" si="0"/>
        <v>0</v>
      </c>
      <c r="Z9" s="1">
        <f t="shared" si="0"/>
        <v>0</v>
      </c>
      <c r="AA9" s="1">
        <f t="shared" si="0"/>
        <v>120000</v>
      </c>
      <c r="AB9" s="1">
        <f t="shared" si="0"/>
        <v>0</v>
      </c>
      <c r="AC9" s="1">
        <f t="shared" si="0"/>
        <v>0</v>
      </c>
      <c r="AD9" s="1">
        <f t="shared" si="0"/>
        <v>84000</v>
      </c>
      <c r="AE9" s="1">
        <f t="shared" si="0"/>
        <v>600000</v>
      </c>
      <c r="AF9" s="1">
        <f t="shared" si="0"/>
        <v>0</v>
      </c>
      <c r="AG9" s="1">
        <f t="shared" si="0"/>
        <v>0</v>
      </c>
      <c r="AH9">
        <f t="shared" si="0"/>
        <v>0</v>
      </c>
      <c r="AK9">
        <f t="shared" si="3"/>
        <v>300000</v>
      </c>
      <c r="AL9" s="4">
        <f t="shared" si="4"/>
        <v>300000</v>
      </c>
      <c r="AM9" s="4">
        <f t="shared" si="5"/>
        <v>300000</v>
      </c>
      <c r="AN9" s="4">
        <v>120000</v>
      </c>
      <c r="AO9" s="4">
        <f t="shared" si="6"/>
        <v>60000</v>
      </c>
      <c r="AP9" s="4">
        <f t="shared" si="7"/>
        <v>60000</v>
      </c>
      <c r="AQ9" s="1">
        <f t="shared" si="8"/>
        <v>0</v>
      </c>
      <c r="BD9" s="4">
        <f t="shared" si="9"/>
        <v>600000</v>
      </c>
      <c r="BE9" s="4">
        <f t="shared" si="10"/>
        <v>0</v>
      </c>
      <c r="BF9" s="4">
        <f t="shared" si="11"/>
        <v>36000</v>
      </c>
      <c r="BG9" s="4">
        <f t="shared" si="11"/>
        <v>0</v>
      </c>
      <c r="BH9" s="4">
        <f t="shared" si="1"/>
        <v>0</v>
      </c>
      <c r="BI9" s="4">
        <f t="shared" si="1"/>
        <v>0</v>
      </c>
      <c r="BJ9" s="4">
        <f t="shared" si="1"/>
        <v>0</v>
      </c>
      <c r="BK9" s="4">
        <f t="shared" si="1"/>
        <v>120000</v>
      </c>
      <c r="BL9" s="4">
        <f t="shared" si="1"/>
        <v>0</v>
      </c>
      <c r="BM9" s="4">
        <f t="shared" si="1"/>
        <v>0</v>
      </c>
      <c r="BN9" s="4">
        <f t="shared" si="1"/>
        <v>84000</v>
      </c>
      <c r="BO9" s="4">
        <f t="shared" si="1"/>
        <v>600000</v>
      </c>
      <c r="BP9" s="4">
        <f t="shared" si="1"/>
        <v>0</v>
      </c>
      <c r="BQ9" s="4">
        <f t="shared" si="1"/>
        <v>0</v>
      </c>
      <c r="BR9" s="4">
        <f t="shared" si="1"/>
        <v>0</v>
      </c>
      <c r="BS9" s="14">
        <f t="shared" si="12"/>
        <v>1440000</v>
      </c>
      <c r="BT9" s="15">
        <f t="shared" si="28"/>
        <v>43200</v>
      </c>
      <c r="BU9" s="15">
        <f t="shared" si="13"/>
        <v>1396800</v>
      </c>
      <c r="BV9" s="1">
        <v>300000</v>
      </c>
      <c r="BW9" s="1">
        <f t="shared" si="14"/>
        <v>1096800</v>
      </c>
      <c r="BX9" s="1">
        <f t="shared" si="15"/>
        <v>100000</v>
      </c>
      <c r="BY9" s="1">
        <f t="shared" si="16"/>
        <v>5000</v>
      </c>
      <c r="BZ9" s="1">
        <f t="shared" si="17"/>
        <v>996800</v>
      </c>
      <c r="CA9" s="1">
        <f t="shared" si="18"/>
        <v>300000</v>
      </c>
      <c r="CB9" s="1">
        <f t="shared" si="19"/>
        <v>30000</v>
      </c>
      <c r="CC9" s="1">
        <f t="shared" si="20"/>
        <v>696800</v>
      </c>
      <c r="CD9" s="1">
        <f t="shared" si="21"/>
        <v>400000</v>
      </c>
      <c r="CE9" s="1">
        <f t="shared" si="22"/>
        <v>60000</v>
      </c>
      <c r="CF9" s="1">
        <f t="shared" si="23"/>
        <v>296800</v>
      </c>
      <c r="CG9" s="1">
        <f t="shared" si="24"/>
        <v>296800</v>
      </c>
      <c r="CH9" s="1">
        <f t="shared" si="25"/>
        <v>59360</v>
      </c>
      <c r="CI9" s="1">
        <f t="shared" si="26"/>
        <v>0</v>
      </c>
      <c r="CJ9" s="1">
        <f t="shared" si="27"/>
        <v>0</v>
      </c>
      <c r="CK9" s="4">
        <f t="shared" si="29"/>
        <v>154360</v>
      </c>
    </row>
    <row r="10" spans="1:89" x14ac:dyDescent="0.25">
      <c r="A10">
        <v>7</v>
      </c>
      <c r="B10" t="s">
        <v>36</v>
      </c>
      <c r="C10" t="s">
        <v>37</v>
      </c>
      <c r="D10">
        <v>50000</v>
      </c>
      <c r="E10">
        <v>25000</v>
      </c>
      <c r="F10">
        <v>8000</v>
      </c>
      <c r="G10">
        <v>0</v>
      </c>
      <c r="H10">
        <v>0</v>
      </c>
      <c r="I10">
        <v>0</v>
      </c>
      <c r="J10">
        <v>0</v>
      </c>
      <c r="K10">
        <v>10000</v>
      </c>
      <c r="L10">
        <v>0</v>
      </c>
      <c r="M10">
        <v>0</v>
      </c>
      <c r="N10">
        <v>7000</v>
      </c>
      <c r="O10">
        <v>50000</v>
      </c>
      <c r="P10">
        <v>0</v>
      </c>
      <c r="Q10">
        <v>0</v>
      </c>
      <c r="R10">
        <v>0</v>
      </c>
      <c r="S10">
        <v>150000</v>
      </c>
      <c r="T10" s="1">
        <f t="shared" si="2"/>
        <v>600000</v>
      </c>
      <c r="U10" s="1">
        <f t="shared" si="2"/>
        <v>300000</v>
      </c>
      <c r="V10" s="1">
        <f t="shared" si="0"/>
        <v>96000</v>
      </c>
      <c r="W10" s="1">
        <f t="shared" si="0"/>
        <v>0</v>
      </c>
      <c r="X10" s="1">
        <f t="shared" si="0"/>
        <v>0</v>
      </c>
      <c r="Y10" s="1">
        <f t="shared" si="0"/>
        <v>0</v>
      </c>
      <c r="Z10" s="1">
        <f t="shared" si="0"/>
        <v>0</v>
      </c>
      <c r="AA10" s="1">
        <f t="shared" si="0"/>
        <v>120000</v>
      </c>
      <c r="AB10" s="1">
        <f t="shared" si="0"/>
        <v>0</v>
      </c>
      <c r="AC10" s="1">
        <f t="shared" si="0"/>
        <v>0</v>
      </c>
      <c r="AD10" s="1">
        <f t="shared" si="0"/>
        <v>84000</v>
      </c>
      <c r="AE10" s="1">
        <f t="shared" si="0"/>
        <v>600000</v>
      </c>
      <c r="AF10" s="1">
        <f t="shared" si="0"/>
        <v>0</v>
      </c>
      <c r="AG10" s="1">
        <f t="shared" si="0"/>
        <v>0</v>
      </c>
      <c r="AH10">
        <f t="shared" si="0"/>
        <v>0</v>
      </c>
      <c r="AK10">
        <f t="shared" si="3"/>
        <v>300000</v>
      </c>
      <c r="AL10" s="4">
        <f t="shared" si="4"/>
        <v>300000</v>
      </c>
      <c r="AM10" s="4">
        <f t="shared" si="5"/>
        <v>300000</v>
      </c>
      <c r="AN10" s="4">
        <v>120000</v>
      </c>
      <c r="AO10" s="4">
        <f t="shared" si="6"/>
        <v>60000</v>
      </c>
      <c r="AP10" s="4">
        <f t="shared" si="7"/>
        <v>26400</v>
      </c>
      <c r="AQ10" s="1">
        <f t="shared" si="8"/>
        <v>0</v>
      </c>
      <c r="BD10" s="4">
        <f t="shared" si="9"/>
        <v>600000</v>
      </c>
      <c r="BE10" s="4">
        <f t="shared" si="10"/>
        <v>0</v>
      </c>
      <c r="BF10" s="4">
        <f t="shared" si="11"/>
        <v>69600</v>
      </c>
      <c r="BG10" s="4">
        <f t="shared" si="11"/>
        <v>0</v>
      </c>
      <c r="BH10" s="4">
        <f t="shared" si="1"/>
        <v>0</v>
      </c>
      <c r="BI10" s="4">
        <f t="shared" si="1"/>
        <v>0</v>
      </c>
      <c r="BJ10" s="4">
        <f t="shared" si="1"/>
        <v>0</v>
      </c>
      <c r="BK10" s="4">
        <f t="shared" si="1"/>
        <v>120000</v>
      </c>
      <c r="BL10" s="4">
        <f t="shared" si="1"/>
        <v>0</v>
      </c>
      <c r="BM10" s="4">
        <f t="shared" si="1"/>
        <v>0</v>
      </c>
      <c r="BN10" s="4">
        <f t="shared" si="1"/>
        <v>84000</v>
      </c>
      <c r="BO10" s="4">
        <f t="shared" si="1"/>
        <v>600000</v>
      </c>
      <c r="BP10" s="4">
        <f t="shared" si="1"/>
        <v>0</v>
      </c>
      <c r="BQ10" s="4">
        <f t="shared" si="1"/>
        <v>0</v>
      </c>
      <c r="BR10" s="4">
        <f t="shared" si="1"/>
        <v>0</v>
      </c>
      <c r="BS10" s="14">
        <f t="shared" si="12"/>
        <v>1473600</v>
      </c>
      <c r="BT10" s="15">
        <f t="shared" si="28"/>
        <v>44208</v>
      </c>
      <c r="BU10" s="15">
        <f t="shared" si="13"/>
        <v>1429392</v>
      </c>
      <c r="BV10" s="1">
        <v>300000</v>
      </c>
      <c r="BW10" s="1">
        <f t="shared" si="14"/>
        <v>1129392</v>
      </c>
      <c r="BX10" s="1">
        <f t="shared" si="15"/>
        <v>100000</v>
      </c>
      <c r="BY10" s="1">
        <f t="shared" si="16"/>
        <v>5000</v>
      </c>
      <c r="BZ10" s="1">
        <f t="shared" si="17"/>
        <v>1029392</v>
      </c>
      <c r="CA10" s="1">
        <f t="shared" si="18"/>
        <v>300000</v>
      </c>
      <c r="CB10" s="1">
        <f t="shared" si="19"/>
        <v>30000</v>
      </c>
      <c r="CC10" s="1">
        <f t="shared" si="20"/>
        <v>729392</v>
      </c>
      <c r="CD10" s="1">
        <f t="shared" si="21"/>
        <v>400000</v>
      </c>
      <c r="CE10" s="1">
        <f t="shared" si="22"/>
        <v>60000</v>
      </c>
      <c r="CF10" s="1">
        <f t="shared" si="23"/>
        <v>329392</v>
      </c>
      <c r="CG10" s="1">
        <f t="shared" si="24"/>
        <v>329392</v>
      </c>
      <c r="CH10" s="1">
        <f t="shared" si="25"/>
        <v>65878.400000000009</v>
      </c>
      <c r="CI10" s="1">
        <f t="shared" si="26"/>
        <v>0</v>
      </c>
      <c r="CJ10" s="1">
        <f t="shared" si="27"/>
        <v>0</v>
      </c>
      <c r="CK10" s="4">
        <f t="shared" si="29"/>
        <v>160878.40000000002</v>
      </c>
    </row>
    <row r="11" spans="1:89" x14ac:dyDescent="0.25">
      <c r="A11">
        <v>8</v>
      </c>
      <c r="B11" t="s">
        <v>38</v>
      </c>
      <c r="C11" t="s">
        <v>39</v>
      </c>
      <c r="D11">
        <v>22000</v>
      </c>
      <c r="E11">
        <v>14300</v>
      </c>
      <c r="F11">
        <v>1500</v>
      </c>
      <c r="G11">
        <v>8700</v>
      </c>
      <c r="H11">
        <v>0</v>
      </c>
      <c r="I11">
        <v>2000</v>
      </c>
      <c r="J11">
        <v>1500</v>
      </c>
      <c r="K11">
        <v>0</v>
      </c>
      <c r="L11">
        <v>0</v>
      </c>
      <c r="M11">
        <v>0</v>
      </c>
      <c r="N11">
        <v>0</v>
      </c>
      <c r="O11">
        <v>22000</v>
      </c>
      <c r="P11">
        <v>0</v>
      </c>
      <c r="Q11">
        <v>0</v>
      </c>
      <c r="R11">
        <v>0</v>
      </c>
      <c r="S11">
        <v>72000</v>
      </c>
      <c r="T11" s="1">
        <f t="shared" si="2"/>
        <v>264000</v>
      </c>
      <c r="U11" s="1">
        <f t="shared" si="2"/>
        <v>171600</v>
      </c>
      <c r="V11" s="1">
        <f t="shared" si="0"/>
        <v>18000</v>
      </c>
      <c r="W11" s="1">
        <f t="shared" si="0"/>
        <v>104400</v>
      </c>
      <c r="X11" s="1">
        <f t="shared" si="0"/>
        <v>0</v>
      </c>
      <c r="Y11" s="1">
        <f t="shared" si="0"/>
        <v>24000</v>
      </c>
      <c r="Z11" s="1">
        <f t="shared" si="0"/>
        <v>18000</v>
      </c>
      <c r="AA11" s="1">
        <f t="shared" si="0"/>
        <v>0</v>
      </c>
      <c r="AB11" s="1">
        <f t="shared" si="0"/>
        <v>0</v>
      </c>
      <c r="AC11" s="1">
        <f t="shared" si="0"/>
        <v>0</v>
      </c>
      <c r="AD11" s="1">
        <f t="shared" si="0"/>
        <v>0</v>
      </c>
      <c r="AE11" s="1">
        <f t="shared" si="0"/>
        <v>264000</v>
      </c>
      <c r="AF11" s="1">
        <f t="shared" si="0"/>
        <v>0</v>
      </c>
      <c r="AG11" s="1">
        <f t="shared" si="0"/>
        <v>0</v>
      </c>
      <c r="AH11">
        <f t="shared" si="0"/>
        <v>0</v>
      </c>
      <c r="AK11">
        <f t="shared" si="3"/>
        <v>300000</v>
      </c>
      <c r="AL11" s="4">
        <f t="shared" si="4"/>
        <v>132000</v>
      </c>
      <c r="AM11" s="4">
        <f t="shared" si="5"/>
        <v>132000</v>
      </c>
      <c r="AN11" s="4">
        <v>120000</v>
      </c>
      <c r="AO11" s="4">
        <f t="shared" si="6"/>
        <v>26400</v>
      </c>
      <c r="AP11" s="4">
        <f t="shared" si="7"/>
        <v>18000</v>
      </c>
      <c r="AQ11" s="1">
        <f t="shared" si="8"/>
        <v>30000</v>
      </c>
      <c r="BD11" s="4">
        <f t="shared" si="9"/>
        <v>264000</v>
      </c>
      <c r="BE11" s="4">
        <f t="shared" si="10"/>
        <v>39600</v>
      </c>
      <c r="BF11" s="4">
        <f t="shared" si="11"/>
        <v>0</v>
      </c>
      <c r="BG11" s="4">
        <f t="shared" si="11"/>
        <v>74400</v>
      </c>
      <c r="BH11" s="4">
        <f t="shared" si="1"/>
        <v>0</v>
      </c>
      <c r="BI11" s="4">
        <f t="shared" si="1"/>
        <v>24000</v>
      </c>
      <c r="BJ11" s="4">
        <f t="shared" si="1"/>
        <v>18000</v>
      </c>
      <c r="BK11" s="4">
        <f t="shared" si="1"/>
        <v>0</v>
      </c>
      <c r="BL11" s="4">
        <f t="shared" si="1"/>
        <v>0</v>
      </c>
      <c r="BM11" s="4">
        <f t="shared" si="1"/>
        <v>0</v>
      </c>
      <c r="BN11" s="4">
        <f t="shared" si="1"/>
        <v>0</v>
      </c>
      <c r="BO11" s="4">
        <f t="shared" si="1"/>
        <v>264000</v>
      </c>
      <c r="BP11" s="4">
        <f t="shared" si="1"/>
        <v>0</v>
      </c>
      <c r="BQ11" s="4">
        <f t="shared" si="1"/>
        <v>0</v>
      </c>
      <c r="BR11" s="4">
        <f t="shared" si="1"/>
        <v>0</v>
      </c>
      <c r="BS11" s="14">
        <f t="shared" si="12"/>
        <v>684000</v>
      </c>
      <c r="BT11" s="15">
        <f t="shared" si="28"/>
        <v>20520</v>
      </c>
      <c r="BU11" s="15">
        <f t="shared" si="13"/>
        <v>663480</v>
      </c>
      <c r="BV11" s="1">
        <v>300000</v>
      </c>
      <c r="BW11" s="1">
        <f t="shared" si="14"/>
        <v>363480</v>
      </c>
      <c r="BX11" s="1">
        <f t="shared" si="15"/>
        <v>100000</v>
      </c>
      <c r="BY11" s="1">
        <f t="shared" si="16"/>
        <v>5000</v>
      </c>
      <c r="BZ11" s="1">
        <f t="shared" si="17"/>
        <v>263480</v>
      </c>
      <c r="CA11" s="1">
        <f t="shared" si="18"/>
        <v>263480</v>
      </c>
      <c r="CB11" s="1">
        <f t="shared" si="19"/>
        <v>26348</v>
      </c>
      <c r="CC11" s="1">
        <f t="shared" si="20"/>
        <v>0</v>
      </c>
      <c r="CD11" s="1">
        <f t="shared" si="21"/>
        <v>0</v>
      </c>
      <c r="CE11" s="1">
        <f t="shared" si="22"/>
        <v>0</v>
      </c>
      <c r="CF11" s="1">
        <f t="shared" si="23"/>
        <v>0</v>
      </c>
      <c r="CG11" s="1">
        <f t="shared" si="24"/>
        <v>0</v>
      </c>
      <c r="CH11" s="1">
        <f t="shared" si="25"/>
        <v>0</v>
      </c>
      <c r="CI11" s="1">
        <f t="shared" si="26"/>
        <v>0</v>
      </c>
      <c r="CJ11" s="1">
        <f t="shared" si="27"/>
        <v>0</v>
      </c>
      <c r="CK11" s="4">
        <f t="shared" si="29"/>
        <v>31348</v>
      </c>
    </row>
    <row r="12" spans="1:89" x14ac:dyDescent="0.25">
      <c r="A12">
        <v>9</v>
      </c>
      <c r="B12" t="s">
        <v>40</v>
      </c>
      <c r="C12" t="s">
        <v>39</v>
      </c>
      <c r="D12">
        <v>22000</v>
      </c>
      <c r="E12">
        <v>14300</v>
      </c>
      <c r="F12">
        <v>1500</v>
      </c>
      <c r="G12">
        <v>8700</v>
      </c>
      <c r="H12">
        <v>0</v>
      </c>
      <c r="I12">
        <v>2000</v>
      </c>
      <c r="J12">
        <v>1500</v>
      </c>
      <c r="K12">
        <v>0</v>
      </c>
      <c r="L12">
        <v>0</v>
      </c>
      <c r="M12">
        <v>0</v>
      </c>
      <c r="N12">
        <v>0</v>
      </c>
      <c r="O12">
        <v>22000</v>
      </c>
      <c r="P12">
        <v>0</v>
      </c>
      <c r="Q12">
        <v>0</v>
      </c>
      <c r="R12">
        <v>0</v>
      </c>
      <c r="S12">
        <v>72000</v>
      </c>
      <c r="T12" s="1">
        <f t="shared" si="2"/>
        <v>264000</v>
      </c>
      <c r="U12" s="1">
        <f t="shared" si="2"/>
        <v>171600</v>
      </c>
      <c r="V12" s="1">
        <f t="shared" si="0"/>
        <v>18000</v>
      </c>
      <c r="W12" s="1">
        <f t="shared" si="0"/>
        <v>104400</v>
      </c>
      <c r="X12" s="1">
        <f t="shared" si="0"/>
        <v>0</v>
      </c>
      <c r="Y12" s="1">
        <f t="shared" si="0"/>
        <v>24000</v>
      </c>
      <c r="Z12" s="1">
        <f t="shared" si="0"/>
        <v>18000</v>
      </c>
      <c r="AA12" s="1">
        <f t="shared" si="0"/>
        <v>0</v>
      </c>
      <c r="AB12" s="1">
        <f t="shared" si="0"/>
        <v>0</v>
      </c>
      <c r="AC12" s="1">
        <f t="shared" si="0"/>
        <v>0</v>
      </c>
      <c r="AD12" s="1">
        <f t="shared" si="0"/>
        <v>0</v>
      </c>
      <c r="AE12" s="1">
        <f t="shared" si="0"/>
        <v>264000</v>
      </c>
      <c r="AF12" s="1">
        <f t="shared" si="0"/>
        <v>0</v>
      </c>
      <c r="AG12" s="1">
        <f t="shared" si="0"/>
        <v>0</v>
      </c>
      <c r="AH12">
        <f t="shared" si="0"/>
        <v>0</v>
      </c>
      <c r="AK12">
        <f t="shared" si="3"/>
        <v>300000</v>
      </c>
      <c r="AL12" s="4">
        <f t="shared" si="4"/>
        <v>132000</v>
      </c>
      <c r="AM12" s="4">
        <f t="shared" si="5"/>
        <v>132000</v>
      </c>
      <c r="AN12" s="4">
        <v>120000</v>
      </c>
      <c r="AO12" s="4">
        <f t="shared" si="6"/>
        <v>26400</v>
      </c>
      <c r="AP12" s="4">
        <f t="shared" si="7"/>
        <v>18000</v>
      </c>
      <c r="AQ12" s="1">
        <f t="shared" si="8"/>
        <v>30000</v>
      </c>
      <c r="BD12" s="4">
        <f t="shared" si="9"/>
        <v>264000</v>
      </c>
      <c r="BE12" s="4">
        <f t="shared" si="10"/>
        <v>39600</v>
      </c>
      <c r="BF12" s="4">
        <f t="shared" si="11"/>
        <v>0</v>
      </c>
      <c r="BG12" s="4">
        <f t="shared" si="11"/>
        <v>74400</v>
      </c>
      <c r="BH12" s="4">
        <f t="shared" si="1"/>
        <v>0</v>
      </c>
      <c r="BI12" s="4">
        <f t="shared" si="1"/>
        <v>24000</v>
      </c>
      <c r="BJ12" s="4">
        <f t="shared" si="1"/>
        <v>18000</v>
      </c>
      <c r="BK12" s="4">
        <f t="shared" si="1"/>
        <v>0</v>
      </c>
      <c r="BL12" s="4">
        <f t="shared" si="1"/>
        <v>0</v>
      </c>
      <c r="BM12" s="4">
        <f t="shared" si="1"/>
        <v>0</v>
      </c>
      <c r="BN12" s="4">
        <f t="shared" si="1"/>
        <v>0</v>
      </c>
      <c r="BO12" s="4">
        <f t="shared" si="1"/>
        <v>264000</v>
      </c>
      <c r="BP12" s="4">
        <f t="shared" si="1"/>
        <v>0</v>
      </c>
      <c r="BQ12" s="4">
        <f t="shared" si="1"/>
        <v>0</v>
      </c>
      <c r="BR12" s="4">
        <f t="shared" si="1"/>
        <v>0</v>
      </c>
      <c r="BS12" s="14">
        <f t="shared" si="12"/>
        <v>684000</v>
      </c>
      <c r="BT12" s="15">
        <f t="shared" si="28"/>
        <v>20520</v>
      </c>
      <c r="BU12" s="15">
        <f t="shared" si="13"/>
        <v>663480</v>
      </c>
      <c r="BV12" s="1">
        <v>300000</v>
      </c>
      <c r="BW12" s="1">
        <f t="shared" si="14"/>
        <v>363480</v>
      </c>
      <c r="BX12" s="1">
        <f t="shared" si="15"/>
        <v>100000</v>
      </c>
      <c r="BY12" s="1">
        <f t="shared" si="16"/>
        <v>5000</v>
      </c>
      <c r="BZ12" s="1">
        <f t="shared" si="17"/>
        <v>263480</v>
      </c>
      <c r="CA12" s="1">
        <f t="shared" si="18"/>
        <v>263480</v>
      </c>
      <c r="CB12" s="1">
        <f t="shared" si="19"/>
        <v>26348</v>
      </c>
      <c r="CC12" s="1">
        <f t="shared" si="20"/>
        <v>0</v>
      </c>
      <c r="CD12" s="1">
        <f t="shared" si="21"/>
        <v>0</v>
      </c>
      <c r="CE12" s="1">
        <f t="shared" si="22"/>
        <v>0</v>
      </c>
      <c r="CF12" s="1">
        <f t="shared" si="23"/>
        <v>0</v>
      </c>
      <c r="CG12" s="1">
        <f t="shared" si="24"/>
        <v>0</v>
      </c>
      <c r="CH12" s="1">
        <f t="shared" si="25"/>
        <v>0</v>
      </c>
      <c r="CI12" s="1">
        <f t="shared" si="26"/>
        <v>0</v>
      </c>
      <c r="CJ12" s="1">
        <f t="shared" si="27"/>
        <v>0</v>
      </c>
      <c r="CK12" s="4">
        <f t="shared" si="29"/>
        <v>31348</v>
      </c>
    </row>
    <row r="13" spans="1:89" x14ac:dyDescent="0.25">
      <c r="A13">
        <v>10</v>
      </c>
      <c r="B13" t="s">
        <v>41</v>
      </c>
      <c r="C13" t="s">
        <v>39</v>
      </c>
      <c r="D13">
        <v>22000</v>
      </c>
      <c r="E13">
        <v>14300</v>
      </c>
      <c r="F13">
        <v>1500</v>
      </c>
      <c r="G13">
        <v>8700</v>
      </c>
      <c r="H13">
        <v>0</v>
      </c>
      <c r="I13">
        <v>2000</v>
      </c>
      <c r="J13">
        <v>1500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50000</v>
      </c>
      <c r="T13" s="1">
        <f t="shared" si="2"/>
        <v>264000</v>
      </c>
      <c r="U13" s="1">
        <f t="shared" si="2"/>
        <v>171600</v>
      </c>
      <c r="V13" s="1">
        <f t="shared" si="0"/>
        <v>18000</v>
      </c>
      <c r="W13" s="1">
        <f t="shared" si="0"/>
        <v>104400</v>
      </c>
      <c r="X13" s="1">
        <f t="shared" si="0"/>
        <v>0</v>
      </c>
      <c r="Y13" s="1">
        <f t="shared" si="0"/>
        <v>24000</v>
      </c>
      <c r="Z13" s="1">
        <f t="shared" si="0"/>
        <v>18000</v>
      </c>
      <c r="AA13" s="1">
        <f t="shared" si="0"/>
        <v>0</v>
      </c>
      <c r="AB13" s="1">
        <f t="shared" si="0"/>
        <v>0</v>
      </c>
      <c r="AC13" s="1">
        <f t="shared" si="0"/>
        <v>0</v>
      </c>
      <c r="AD13" s="1">
        <f t="shared" si="0"/>
        <v>0</v>
      </c>
      <c r="AE13" s="1">
        <f t="shared" si="0"/>
        <v>0</v>
      </c>
      <c r="AF13" s="1">
        <f t="shared" si="0"/>
        <v>0</v>
      </c>
      <c r="AG13" s="1">
        <f t="shared" si="0"/>
        <v>0</v>
      </c>
      <c r="AH13">
        <f t="shared" si="0"/>
        <v>0</v>
      </c>
      <c r="AK13">
        <f t="shared" si="3"/>
        <v>300000</v>
      </c>
      <c r="AL13" s="4">
        <f t="shared" si="4"/>
        <v>132000</v>
      </c>
      <c r="AM13" s="4">
        <f t="shared" si="5"/>
        <v>132000</v>
      </c>
      <c r="AN13" s="4">
        <v>120000</v>
      </c>
      <c r="AO13" s="4">
        <f t="shared" si="6"/>
        <v>26400</v>
      </c>
      <c r="AP13" s="4">
        <f t="shared" si="7"/>
        <v>18000</v>
      </c>
      <c r="AQ13" s="1">
        <f t="shared" si="8"/>
        <v>30000</v>
      </c>
      <c r="BD13" s="4">
        <f t="shared" si="9"/>
        <v>264000</v>
      </c>
      <c r="BE13" s="4">
        <f t="shared" si="10"/>
        <v>39600</v>
      </c>
      <c r="BF13" s="4">
        <f t="shared" si="11"/>
        <v>0</v>
      </c>
      <c r="BG13" s="4">
        <f t="shared" si="11"/>
        <v>74400</v>
      </c>
      <c r="BH13" s="4">
        <f t="shared" si="1"/>
        <v>0</v>
      </c>
      <c r="BI13" s="4">
        <f t="shared" si="1"/>
        <v>24000</v>
      </c>
      <c r="BJ13" s="4">
        <f t="shared" si="1"/>
        <v>18000</v>
      </c>
      <c r="BK13" s="4">
        <f t="shared" si="1"/>
        <v>0</v>
      </c>
      <c r="BL13" s="4">
        <f t="shared" si="1"/>
        <v>0</v>
      </c>
      <c r="BM13" s="4">
        <f t="shared" si="1"/>
        <v>0</v>
      </c>
      <c r="BN13" s="4">
        <f t="shared" si="1"/>
        <v>0</v>
      </c>
      <c r="BO13" s="4">
        <f t="shared" si="1"/>
        <v>0</v>
      </c>
      <c r="BP13" s="4">
        <f t="shared" si="1"/>
        <v>0</v>
      </c>
      <c r="BQ13" s="4">
        <f t="shared" si="1"/>
        <v>0</v>
      </c>
      <c r="BR13" s="4">
        <f t="shared" si="1"/>
        <v>0</v>
      </c>
      <c r="BS13" s="14">
        <f t="shared" si="12"/>
        <v>420000</v>
      </c>
      <c r="BT13" s="15">
        <f t="shared" si="28"/>
        <v>12600</v>
      </c>
      <c r="BU13" s="15">
        <f t="shared" si="13"/>
        <v>407400</v>
      </c>
      <c r="BV13" s="1">
        <v>300000</v>
      </c>
      <c r="BW13" s="1">
        <f t="shared" si="14"/>
        <v>107400</v>
      </c>
      <c r="BX13" s="1">
        <f t="shared" si="15"/>
        <v>100000</v>
      </c>
      <c r="BY13" s="1">
        <f t="shared" si="16"/>
        <v>5000</v>
      </c>
      <c r="BZ13" s="1">
        <f t="shared" si="17"/>
        <v>7400</v>
      </c>
      <c r="CA13" s="1">
        <f t="shared" si="18"/>
        <v>7400</v>
      </c>
      <c r="CB13" s="1">
        <f t="shared" si="19"/>
        <v>740</v>
      </c>
      <c r="CC13" s="1">
        <f t="shared" si="20"/>
        <v>0</v>
      </c>
      <c r="CD13" s="1">
        <f t="shared" si="21"/>
        <v>0</v>
      </c>
      <c r="CE13" s="1">
        <f t="shared" si="22"/>
        <v>0</v>
      </c>
      <c r="CF13" s="1">
        <f t="shared" si="23"/>
        <v>0</v>
      </c>
      <c r="CG13" s="1">
        <f t="shared" si="24"/>
        <v>0</v>
      </c>
      <c r="CH13" s="1">
        <f t="shared" si="25"/>
        <v>0</v>
      </c>
      <c r="CI13" s="1">
        <f t="shared" si="26"/>
        <v>0</v>
      </c>
      <c r="CJ13" s="1">
        <f t="shared" si="27"/>
        <v>0</v>
      </c>
      <c r="CK13" s="4">
        <f t="shared" si="29"/>
        <v>5740</v>
      </c>
    </row>
    <row r="14" spans="1:89" x14ac:dyDescent="0.25">
      <c r="A14">
        <v>11</v>
      </c>
      <c r="B14" t="s">
        <v>42</v>
      </c>
      <c r="C14" t="s">
        <v>39</v>
      </c>
      <c r="D14">
        <v>22000</v>
      </c>
      <c r="E14">
        <v>14300</v>
      </c>
      <c r="F14">
        <v>1500</v>
      </c>
      <c r="G14">
        <v>8700</v>
      </c>
      <c r="H14">
        <v>0</v>
      </c>
      <c r="I14">
        <v>2000</v>
      </c>
      <c r="J14">
        <v>1500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50000</v>
      </c>
      <c r="T14" s="1">
        <f t="shared" si="2"/>
        <v>264000</v>
      </c>
      <c r="U14" s="1">
        <f t="shared" si="2"/>
        <v>171600</v>
      </c>
      <c r="V14" s="1">
        <f t="shared" si="0"/>
        <v>18000</v>
      </c>
      <c r="W14" s="1">
        <f t="shared" si="0"/>
        <v>104400</v>
      </c>
      <c r="X14" s="1">
        <f t="shared" si="0"/>
        <v>0</v>
      </c>
      <c r="Y14" s="1">
        <f t="shared" si="0"/>
        <v>24000</v>
      </c>
      <c r="Z14" s="1">
        <f t="shared" si="0"/>
        <v>18000</v>
      </c>
      <c r="AA14" s="1">
        <f t="shared" si="0"/>
        <v>0</v>
      </c>
      <c r="AB14" s="1">
        <f t="shared" si="0"/>
        <v>0</v>
      </c>
      <c r="AC14" s="1">
        <f t="shared" si="0"/>
        <v>0</v>
      </c>
      <c r="AD14" s="1">
        <f t="shared" si="0"/>
        <v>0</v>
      </c>
      <c r="AE14" s="1">
        <f t="shared" si="0"/>
        <v>0</v>
      </c>
      <c r="AF14" s="1">
        <f t="shared" si="0"/>
        <v>0</v>
      </c>
      <c r="AG14" s="1">
        <f t="shared" si="0"/>
        <v>0</v>
      </c>
      <c r="AH14">
        <f t="shared" si="0"/>
        <v>0</v>
      </c>
      <c r="AK14">
        <f t="shared" si="3"/>
        <v>300000</v>
      </c>
      <c r="AL14" s="4">
        <f t="shared" si="4"/>
        <v>132000</v>
      </c>
      <c r="AM14" s="4">
        <f t="shared" si="5"/>
        <v>132000</v>
      </c>
      <c r="AN14" s="4">
        <v>120000</v>
      </c>
      <c r="AO14" s="4">
        <f t="shared" si="6"/>
        <v>26400</v>
      </c>
      <c r="AP14" s="4">
        <f t="shared" si="7"/>
        <v>18000</v>
      </c>
      <c r="AQ14" s="1">
        <f t="shared" si="8"/>
        <v>30000</v>
      </c>
      <c r="BD14" s="4">
        <f t="shared" si="9"/>
        <v>264000</v>
      </c>
      <c r="BE14" s="4">
        <f t="shared" si="10"/>
        <v>39600</v>
      </c>
      <c r="BF14" s="4">
        <f t="shared" si="11"/>
        <v>0</v>
      </c>
      <c r="BG14" s="4">
        <f t="shared" si="11"/>
        <v>74400</v>
      </c>
      <c r="BH14" s="4">
        <f t="shared" si="1"/>
        <v>0</v>
      </c>
      <c r="BI14" s="4">
        <f t="shared" si="1"/>
        <v>24000</v>
      </c>
      <c r="BJ14" s="4">
        <f t="shared" si="1"/>
        <v>18000</v>
      </c>
      <c r="BK14" s="4">
        <f t="shared" si="1"/>
        <v>0</v>
      </c>
      <c r="BL14" s="4">
        <f t="shared" si="1"/>
        <v>0</v>
      </c>
      <c r="BM14" s="4">
        <f t="shared" si="1"/>
        <v>0</v>
      </c>
      <c r="BN14" s="4">
        <f t="shared" si="1"/>
        <v>0</v>
      </c>
      <c r="BO14" s="4">
        <f t="shared" si="1"/>
        <v>0</v>
      </c>
      <c r="BP14" s="4">
        <f t="shared" si="1"/>
        <v>0</v>
      </c>
      <c r="BQ14" s="4">
        <f t="shared" si="1"/>
        <v>0</v>
      </c>
      <c r="BR14" s="4">
        <f t="shared" si="1"/>
        <v>0</v>
      </c>
      <c r="BS14" s="14">
        <f t="shared" si="12"/>
        <v>420000</v>
      </c>
      <c r="BT14" s="15">
        <f t="shared" si="28"/>
        <v>12600</v>
      </c>
      <c r="BU14" s="15">
        <f t="shared" si="13"/>
        <v>407400</v>
      </c>
      <c r="BV14" s="1">
        <v>300000</v>
      </c>
      <c r="BW14" s="1">
        <f t="shared" si="14"/>
        <v>107400</v>
      </c>
      <c r="BX14" s="1">
        <f t="shared" si="15"/>
        <v>100000</v>
      </c>
      <c r="BY14" s="1">
        <f t="shared" si="16"/>
        <v>5000</v>
      </c>
      <c r="BZ14" s="1">
        <f t="shared" si="17"/>
        <v>7400</v>
      </c>
      <c r="CA14" s="1">
        <f t="shared" si="18"/>
        <v>7400</v>
      </c>
      <c r="CB14" s="1">
        <f t="shared" si="19"/>
        <v>740</v>
      </c>
      <c r="CC14" s="1">
        <f t="shared" si="20"/>
        <v>0</v>
      </c>
      <c r="CD14" s="1">
        <f t="shared" si="21"/>
        <v>0</v>
      </c>
      <c r="CE14" s="1">
        <f t="shared" si="22"/>
        <v>0</v>
      </c>
      <c r="CF14" s="1">
        <f t="shared" si="23"/>
        <v>0</v>
      </c>
      <c r="CG14" s="1">
        <f t="shared" si="24"/>
        <v>0</v>
      </c>
      <c r="CH14" s="1">
        <f t="shared" si="25"/>
        <v>0</v>
      </c>
      <c r="CI14" s="1">
        <f t="shared" si="26"/>
        <v>0</v>
      </c>
      <c r="CJ14" s="1">
        <f t="shared" si="27"/>
        <v>0</v>
      </c>
      <c r="CK14" s="4">
        <f t="shared" si="29"/>
        <v>5740</v>
      </c>
    </row>
    <row r="15" spans="1:89" x14ac:dyDescent="0.25">
      <c r="A15">
        <v>12</v>
      </c>
      <c r="B15" t="s">
        <v>43</v>
      </c>
      <c r="C15" t="s">
        <v>44</v>
      </c>
      <c r="D15">
        <v>16000</v>
      </c>
      <c r="E15">
        <v>10000</v>
      </c>
      <c r="F15">
        <v>1500</v>
      </c>
      <c r="G15">
        <v>0</v>
      </c>
      <c r="H15">
        <v>9000</v>
      </c>
      <c r="I15">
        <v>2000</v>
      </c>
      <c r="J15">
        <v>1500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40000</v>
      </c>
      <c r="T15" s="1">
        <f t="shared" si="2"/>
        <v>192000</v>
      </c>
      <c r="U15" s="1">
        <f t="shared" si="2"/>
        <v>120000</v>
      </c>
      <c r="V15" s="1">
        <f t="shared" si="0"/>
        <v>18000</v>
      </c>
      <c r="W15" s="1">
        <f t="shared" si="0"/>
        <v>0</v>
      </c>
      <c r="X15" s="1">
        <f t="shared" si="0"/>
        <v>108000</v>
      </c>
      <c r="Y15" s="1">
        <f t="shared" si="0"/>
        <v>24000</v>
      </c>
      <c r="Z15" s="1">
        <f t="shared" si="0"/>
        <v>18000</v>
      </c>
      <c r="AA15" s="1">
        <f t="shared" si="0"/>
        <v>0</v>
      </c>
      <c r="AB15" s="1">
        <f t="shared" si="0"/>
        <v>0</v>
      </c>
      <c r="AC15" s="1">
        <f t="shared" si="0"/>
        <v>0</v>
      </c>
      <c r="AD15" s="1">
        <f t="shared" si="0"/>
        <v>0</v>
      </c>
      <c r="AE15" s="1">
        <f t="shared" si="0"/>
        <v>0</v>
      </c>
      <c r="AF15" s="1">
        <f t="shared" si="0"/>
        <v>0</v>
      </c>
      <c r="AG15" s="1">
        <f t="shared" si="0"/>
        <v>0</v>
      </c>
      <c r="AH15">
        <f t="shared" si="0"/>
        <v>0</v>
      </c>
      <c r="AK15">
        <f t="shared" si="3"/>
        <v>300000</v>
      </c>
      <c r="AL15" s="4">
        <f t="shared" si="4"/>
        <v>96000</v>
      </c>
      <c r="AM15" s="4">
        <f t="shared" si="5"/>
        <v>96000</v>
      </c>
      <c r="AN15" s="4">
        <v>120000</v>
      </c>
      <c r="AO15" s="4">
        <f t="shared" si="6"/>
        <v>19200</v>
      </c>
      <c r="AP15" s="4">
        <f t="shared" si="7"/>
        <v>18000</v>
      </c>
      <c r="AQ15" s="1">
        <f t="shared" si="8"/>
        <v>0</v>
      </c>
      <c r="BD15" s="4">
        <f t="shared" si="9"/>
        <v>192000</v>
      </c>
      <c r="BE15" s="4">
        <f t="shared" si="10"/>
        <v>24000</v>
      </c>
      <c r="BF15" s="4">
        <f t="shared" si="11"/>
        <v>0</v>
      </c>
      <c r="BG15" s="4">
        <f t="shared" si="11"/>
        <v>0</v>
      </c>
      <c r="BH15" s="4">
        <f t="shared" si="1"/>
        <v>108000</v>
      </c>
      <c r="BI15" s="4">
        <f t="shared" si="1"/>
        <v>24000</v>
      </c>
      <c r="BJ15" s="4">
        <f t="shared" si="1"/>
        <v>18000</v>
      </c>
      <c r="BK15" s="4">
        <f t="shared" si="1"/>
        <v>0</v>
      </c>
      <c r="BL15" s="4">
        <f t="shared" si="1"/>
        <v>0</v>
      </c>
      <c r="BM15" s="4">
        <f t="shared" si="1"/>
        <v>0</v>
      </c>
      <c r="BN15" s="4">
        <f t="shared" si="1"/>
        <v>0</v>
      </c>
      <c r="BO15" s="4">
        <f t="shared" si="1"/>
        <v>0</v>
      </c>
      <c r="BP15" s="4">
        <f t="shared" si="1"/>
        <v>0</v>
      </c>
      <c r="BQ15" s="4">
        <f t="shared" si="1"/>
        <v>0</v>
      </c>
      <c r="BR15" s="4">
        <f t="shared" si="1"/>
        <v>0</v>
      </c>
      <c r="BS15" s="14">
        <f t="shared" si="12"/>
        <v>366000</v>
      </c>
      <c r="BT15" s="15">
        <f t="shared" si="28"/>
        <v>10980</v>
      </c>
      <c r="BU15" s="15">
        <f t="shared" si="13"/>
        <v>355020</v>
      </c>
      <c r="BV15" s="1">
        <v>300000</v>
      </c>
      <c r="BW15" s="1">
        <f t="shared" si="14"/>
        <v>55020</v>
      </c>
      <c r="BX15" s="1">
        <f t="shared" si="15"/>
        <v>55020</v>
      </c>
      <c r="BY15" s="1">
        <f t="shared" si="16"/>
        <v>2751</v>
      </c>
      <c r="BZ15" s="1">
        <f>BW15-BX15</f>
        <v>0</v>
      </c>
      <c r="CA15" s="1">
        <f t="shared" si="18"/>
        <v>0</v>
      </c>
      <c r="CB15" s="1">
        <f t="shared" si="19"/>
        <v>0</v>
      </c>
      <c r="CC15" s="1">
        <f t="shared" si="20"/>
        <v>0</v>
      </c>
      <c r="CD15" s="1">
        <f t="shared" si="21"/>
        <v>0</v>
      </c>
      <c r="CE15" s="1">
        <f t="shared" si="22"/>
        <v>0</v>
      </c>
      <c r="CF15" s="1">
        <f t="shared" si="23"/>
        <v>0</v>
      </c>
      <c r="CG15" s="1">
        <f t="shared" si="24"/>
        <v>0</v>
      </c>
      <c r="CH15" s="1">
        <f t="shared" si="25"/>
        <v>0</v>
      </c>
      <c r="CI15" s="1">
        <f t="shared" si="26"/>
        <v>0</v>
      </c>
      <c r="CJ15" s="1">
        <f t="shared" si="27"/>
        <v>0</v>
      </c>
      <c r="CK15" s="4">
        <f t="shared" si="29"/>
        <v>2751</v>
      </c>
    </row>
    <row r="16" spans="1:89" x14ac:dyDescent="0.25">
      <c r="A16">
        <v>13</v>
      </c>
      <c r="B16" t="s">
        <v>45</v>
      </c>
      <c r="C16" t="s">
        <v>44</v>
      </c>
      <c r="D16">
        <v>16000</v>
      </c>
      <c r="E16">
        <v>10000</v>
      </c>
      <c r="F16">
        <v>1500</v>
      </c>
      <c r="G16">
        <v>0</v>
      </c>
      <c r="H16">
        <v>9000</v>
      </c>
      <c r="I16">
        <v>2000</v>
      </c>
      <c r="J16">
        <v>1500</v>
      </c>
      <c r="K16">
        <v>0</v>
      </c>
      <c r="L16">
        <v>0</v>
      </c>
      <c r="M16">
        <v>0</v>
      </c>
      <c r="N16">
        <v>0</v>
      </c>
      <c r="O16">
        <v>16000</v>
      </c>
      <c r="P16">
        <v>0</v>
      </c>
      <c r="Q16">
        <v>0</v>
      </c>
      <c r="R16">
        <v>0</v>
      </c>
      <c r="S16">
        <v>56000</v>
      </c>
      <c r="T16" s="1">
        <f t="shared" si="2"/>
        <v>192000</v>
      </c>
      <c r="U16" s="1">
        <f t="shared" si="2"/>
        <v>120000</v>
      </c>
      <c r="V16" s="1">
        <f t="shared" si="0"/>
        <v>18000</v>
      </c>
      <c r="W16" s="1">
        <f t="shared" si="0"/>
        <v>0</v>
      </c>
      <c r="X16" s="1">
        <f t="shared" si="0"/>
        <v>108000</v>
      </c>
      <c r="Y16" s="1">
        <f t="shared" si="0"/>
        <v>24000</v>
      </c>
      <c r="Z16" s="1">
        <f t="shared" si="0"/>
        <v>18000</v>
      </c>
      <c r="AA16" s="1">
        <f t="shared" si="0"/>
        <v>0</v>
      </c>
      <c r="AB16" s="1">
        <f t="shared" si="0"/>
        <v>0</v>
      </c>
      <c r="AC16" s="1">
        <f t="shared" si="0"/>
        <v>0</v>
      </c>
      <c r="AD16" s="1">
        <f t="shared" si="0"/>
        <v>0</v>
      </c>
      <c r="AE16" s="1">
        <f t="shared" si="0"/>
        <v>192000</v>
      </c>
      <c r="AF16" s="1">
        <f t="shared" si="0"/>
        <v>0</v>
      </c>
      <c r="AG16" s="1">
        <f t="shared" si="0"/>
        <v>0</v>
      </c>
      <c r="AH16">
        <f t="shared" si="0"/>
        <v>0</v>
      </c>
      <c r="AK16">
        <f t="shared" si="3"/>
        <v>300000</v>
      </c>
      <c r="AL16" s="4">
        <f t="shared" si="4"/>
        <v>96000</v>
      </c>
      <c r="AM16" s="4">
        <f t="shared" si="5"/>
        <v>96000</v>
      </c>
      <c r="AN16" s="4">
        <v>120000</v>
      </c>
      <c r="AO16" s="4">
        <f t="shared" si="6"/>
        <v>19200</v>
      </c>
      <c r="AP16" s="4">
        <f t="shared" si="7"/>
        <v>18000</v>
      </c>
      <c r="AQ16" s="1">
        <f t="shared" si="8"/>
        <v>0</v>
      </c>
      <c r="BD16" s="4">
        <f t="shared" si="9"/>
        <v>192000</v>
      </c>
      <c r="BE16" s="4">
        <f t="shared" si="10"/>
        <v>24000</v>
      </c>
      <c r="BF16" s="4">
        <f t="shared" si="11"/>
        <v>0</v>
      </c>
      <c r="BG16" s="4">
        <f t="shared" si="11"/>
        <v>0</v>
      </c>
      <c r="BH16" s="4">
        <f t="shared" si="1"/>
        <v>108000</v>
      </c>
      <c r="BI16" s="4">
        <f t="shared" si="1"/>
        <v>24000</v>
      </c>
      <c r="BJ16" s="4">
        <f t="shared" si="1"/>
        <v>18000</v>
      </c>
      <c r="BK16" s="4">
        <f t="shared" si="1"/>
        <v>0</v>
      </c>
      <c r="BL16" s="4">
        <f t="shared" si="1"/>
        <v>0</v>
      </c>
      <c r="BM16" s="4">
        <f t="shared" si="1"/>
        <v>0</v>
      </c>
      <c r="BN16" s="4">
        <f t="shared" si="1"/>
        <v>0</v>
      </c>
      <c r="BO16" s="4">
        <f t="shared" si="1"/>
        <v>192000</v>
      </c>
      <c r="BP16" s="4">
        <f t="shared" si="1"/>
        <v>0</v>
      </c>
      <c r="BQ16" s="4">
        <f t="shared" si="1"/>
        <v>0</v>
      </c>
      <c r="BR16" s="4">
        <f t="shared" si="1"/>
        <v>0</v>
      </c>
      <c r="BS16" s="14">
        <f t="shared" si="12"/>
        <v>558000</v>
      </c>
      <c r="BT16" s="15">
        <f t="shared" si="28"/>
        <v>16740</v>
      </c>
      <c r="BU16" s="15">
        <f t="shared" si="13"/>
        <v>541260</v>
      </c>
      <c r="BV16" s="1">
        <v>300000</v>
      </c>
      <c r="BW16" s="1">
        <f t="shared" si="14"/>
        <v>241260</v>
      </c>
      <c r="BX16" s="1">
        <f t="shared" si="15"/>
        <v>100000</v>
      </c>
      <c r="BY16" s="1">
        <f t="shared" si="16"/>
        <v>5000</v>
      </c>
      <c r="BZ16" s="1">
        <f t="shared" si="17"/>
        <v>141260</v>
      </c>
      <c r="CA16" s="1">
        <f t="shared" si="18"/>
        <v>141260</v>
      </c>
      <c r="CB16" s="1">
        <f t="shared" si="19"/>
        <v>14126</v>
      </c>
      <c r="CC16" s="1">
        <f t="shared" si="20"/>
        <v>0</v>
      </c>
      <c r="CD16" s="1">
        <f t="shared" si="21"/>
        <v>0</v>
      </c>
      <c r="CE16" s="1">
        <f t="shared" si="22"/>
        <v>0</v>
      </c>
      <c r="CF16" s="1">
        <f t="shared" si="23"/>
        <v>0</v>
      </c>
      <c r="CG16" s="1">
        <f t="shared" si="24"/>
        <v>0</v>
      </c>
      <c r="CH16" s="1">
        <f t="shared" si="25"/>
        <v>0</v>
      </c>
      <c r="CI16" s="1">
        <f t="shared" si="26"/>
        <v>0</v>
      </c>
      <c r="CJ16" s="1">
        <f t="shared" si="27"/>
        <v>0</v>
      </c>
      <c r="CK16" s="4">
        <f t="shared" si="29"/>
        <v>19126</v>
      </c>
    </row>
    <row r="17" spans="1:89" x14ac:dyDescent="0.25">
      <c r="A17">
        <v>13</v>
      </c>
      <c r="B17" t="s">
        <v>46</v>
      </c>
      <c r="D17">
        <v>861000</v>
      </c>
      <c r="E17">
        <v>339700</v>
      </c>
      <c r="F17">
        <v>160750</v>
      </c>
      <c r="G17">
        <v>34800</v>
      </c>
      <c r="H17">
        <v>56750</v>
      </c>
      <c r="I17">
        <v>12000</v>
      </c>
      <c r="J17">
        <v>9000</v>
      </c>
      <c r="K17">
        <v>338816</v>
      </c>
      <c r="L17">
        <v>0</v>
      </c>
      <c r="M17">
        <v>0</v>
      </c>
      <c r="N17">
        <v>139750</v>
      </c>
      <c r="O17">
        <v>515000</v>
      </c>
      <c r="P17">
        <v>47667</v>
      </c>
      <c r="Q17">
        <v>4767</v>
      </c>
      <c r="R17">
        <v>0</v>
      </c>
      <c r="S17">
        <v>2520000</v>
      </c>
      <c r="T17" s="1">
        <f t="shared" si="2"/>
        <v>10332000</v>
      </c>
      <c r="U17" s="1">
        <f t="shared" si="2"/>
        <v>4076400</v>
      </c>
      <c r="V17" s="1">
        <f t="shared" si="0"/>
        <v>1929000</v>
      </c>
      <c r="W17" s="1">
        <f t="shared" si="0"/>
        <v>417600</v>
      </c>
      <c r="X17" s="1">
        <f t="shared" si="0"/>
        <v>681000</v>
      </c>
      <c r="Y17" s="1">
        <f t="shared" si="0"/>
        <v>144000</v>
      </c>
      <c r="Z17" s="1">
        <f t="shared" si="0"/>
        <v>108000</v>
      </c>
      <c r="AA17" s="1">
        <f t="shared" si="0"/>
        <v>4065792</v>
      </c>
      <c r="AB17" s="1">
        <f t="shared" si="0"/>
        <v>0</v>
      </c>
      <c r="AC17" s="1">
        <f t="shared" si="0"/>
        <v>0</v>
      </c>
      <c r="AD17" s="1">
        <f t="shared" si="0"/>
        <v>1677000</v>
      </c>
      <c r="AE17" s="1">
        <f t="shared" si="0"/>
        <v>6180000</v>
      </c>
      <c r="AF17" s="1">
        <f t="shared" si="0"/>
        <v>572004</v>
      </c>
      <c r="AG17" s="1">
        <f t="shared" si="0"/>
        <v>57204</v>
      </c>
      <c r="AH17">
        <f t="shared" si="0"/>
        <v>0</v>
      </c>
      <c r="AK17">
        <f t="shared" si="3"/>
        <v>300000</v>
      </c>
      <c r="AL17" s="4">
        <f t="shared" si="4"/>
        <v>5166000</v>
      </c>
      <c r="AM17" s="4">
        <f t="shared" si="5"/>
        <v>300000</v>
      </c>
      <c r="AN17" s="4">
        <v>120000</v>
      </c>
      <c r="AO17" s="4">
        <f t="shared" si="6"/>
        <v>1033200</v>
      </c>
      <c r="AP17" s="4">
        <f t="shared" si="7"/>
        <v>26400</v>
      </c>
      <c r="AQ17" s="1">
        <f t="shared" si="8"/>
        <v>30000</v>
      </c>
      <c r="BD17" s="4">
        <f t="shared" si="9"/>
        <v>10332000</v>
      </c>
      <c r="BE17" s="4">
        <f t="shared" si="10"/>
        <v>3776400</v>
      </c>
      <c r="BF17" s="4">
        <f t="shared" si="11"/>
        <v>1902600</v>
      </c>
      <c r="BG17" s="4">
        <f t="shared" si="11"/>
        <v>387600</v>
      </c>
      <c r="BH17" s="4">
        <f t="shared" si="1"/>
        <v>681000</v>
      </c>
      <c r="BI17" s="4">
        <f t="shared" si="1"/>
        <v>144000</v>
      </c>
      <c r="BJ17" s="4">
        <f t="shared" si="1"/>
        <v>108000</v>
      </c>
      <c r="BK17" s="4">
        <f t="shared" si="1"/>
        <v>4065792</v>
      </c>
      <c r="BL17" s="4">
        <f t="shared" si="1"/>
        <v>0</v>
      </c>
      <c r="BM17" s="4">
        <f t="shared" si="1"/>
        <v>0</v>
      </c>
      <c r="BN17" s="4">
        <f t="shared" si="1"/>
        <v>1677000</v>
      </c>
      <c r="BO17" s="4">
        <f t="shared" si="1"/>
        <v>6180000</v>
      </c>
      <c r="BP17" s="4">
        <f t="shared" si="1"/>
        <v>572004</v>
      </c>
      <c r="BQ17" s="4">
        <f t="shared" si="1"/>
        <v>57204</v>
      </c>
      <c r="BR17" s="4">
        <f t="shared" si="1"/>
        <v>0</v>
      </c>
      <c r="BS17" s="14">
        <f t="shared" si="12"/>
        <v>29883600</v>
      </c>
      <c r="BT17" s="15">
        <f t="shared" si="28"/>
        <v>896508</v>
      </c>
      <c r="BU17" s="15">
        <f t="shared" si="13"/>
        <v>28987092</v>
      </c>
      <c r="BV17" s="1">
        <v>300000</v>
      </c>
      <c r="BW17" s="1">
        <f t="shared" si="14"/>
        <v>28687092</v>
      </c>
      <c r="BX17" s="1">
        <f t="shared" si="15"/>
        <v>100000</v>
      </c>
      <c r="BY17" s="1">
        <f t="shared" si="16"/>
        <v>5000</v>
      </c>
      <c r="BZ17" s="1">
        <f t="shared" si="17"/>
        <v>28587092</v>
      </c>
      <c r="CA17" s="1">
        <f t="shared" si="18"/>
        <v>300000</v>
      </c>
      <c r="CB17" s="1">
        <f t="shared" si="19"/>
        <v>30000</v>
      </c>
      <c r="CC17" s="1">
        <f t="shared" si="20"/>
        <v>28287092</v>
      </c>
      <c r="CD17" s="1">
        <f t="shared" si="21"/>
        <v>400000</v>
      </c>
      <c r="CE17" s="1">
        <f t="shared" si="22"/>
        <v>60000</v>
      </c>
      <c r="CF17" s="1">
        <f t="shared" si="23"/>
        <v>27887092</v>
      </c>
      <c r="CG17" s="1">
        <f t="shared" si="24"/>
        <v>500000</v>
      </c>
      <c r="CH17" s="1">
        <f t="shared" si="25"/>
        <v>100000</v>
      </c>
      <c r="CI17" s="1">
        <f t="shared" si="26"/>
        <v>27387092</v>
      </c>
      <c r="CJ17" s="1">
        <f t="shared" si="27"/>
        <v>6846773</v>
      </c>
      <c r="CK17" s="4">
        <f t="shared" si="29"/>
        <v>7041773</v>
      </c>
    </row>
    <row r="18" spans="1:89" x14ac:dyDescent="0.25">
      <c r="A18">
        <v>14</v>
      </c>
      <c r="B18" t="s">
        <v>47</v>
      </c>
      <c r="C18" t="s">
        <v>48</v>
      </c>
      <c r="D18">
        <v>22000</v>
      </c>
      <c r="E18">
        <v>14300</v>
      </c>
      <c r="F18">
        <v>1500</v>
      </c>
      <c r="G18">
        <v>8700</v>
      </c>
      <c r="H18">
        <v>0</v>
      </c>
      <c r="I18">
        <v>2000</v>
      </c>
      <c r="J18">
        <v>1500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50000</v>
      </c>
      <c r="T18" s="1">
        <f t="shared" si="2"/>
        <v>264000</v>
      </c>
      <c r="U18" s="1">
        <f t="shared" si="2"/>
        <v>171600</v>
      </c>
      <c r="V18" s="1">
        <f t="shared" si="0"/>
        <v>18000</v>
      </c>
      <c r="W18" s="1">
        <f t="shared" si="0"/>
        <v>104400</v>
      </c>
      <c r="X18" s="1">
        <f t="shared" si="0"/>
        <v>0</v>
      </c>
      <c r="Y18" s="1">
        <f t="shared" si="0"/>
        <v>24000</v>
      </c>
      <c r="Z18" s="1">
        <f t="shared" si="0"/>
        <v>18000</v>
      </c>
      <c r="AA18" s="1">
        <f t="shared" si="0"/>
        <v>0</v>
      </c>
      <c r="AB18" s="1">
        <f t="shared" si="0"/>
        <v>0</v>
      </c>
      <c r="AC18" s="1">
        <f t="shared" si="0"/>
        <v>0</v>
      </c>
      <c r="AD18" s="1">
        <f t="shared" si="0"/>
        <v>0</v>
      </c>
      <c r="AE18" s="1">
        <f t="shared" si="0"/>
        <v>0</v>
      </c>
      <c r="AF18" s="1">
        <f t="shared" si="0"/>
        <v>0</v>
      </c>
      <c r="AG18" s="1">
        <f t="shared" si="0"/>
        <v>0</v>
      </c>
      <c r="AH18">
        <f t="shared" si="0"/>
        <v>0</v>
      </c>
      <c r="AK18">
        <f t="shared" si="3"/>
        <v>300000</v>
      </c>
      <c r="AL18" s="4">
        <f t="shared" si="4"/>
        <v>132000</v>
      </c>
      <c r="AM18" s="4">
        <f t="shared" si="5"/>
        <v>132000</v>
      </c>
      <c r="AN18" s="4">
        <v>120000</v>
      </c>
      <c r="AO18" s="4">
        <f t="shared" si="6"/>
        <v>26400</v>
      </c>
      <c r="AP18" s="4">
        <f t="shared" si="7"/>
        <v>18000</v>
      </c>
      <c r="AQ18" s="1">
        <f t="shared" si="8"/>
        <v>30000</v>
      </c>
      <c r="BD18" s="4">
        <f t="shared" si="9"/>
        <v>264000</v>
      </c>
      <c r="BE18" s="4">
        <f t="shared" si="10"/>
        <v>39600</v>
      </c>
      <c r="BF18" s="4">
        <f t="shared" si="11"/>
        <v>0</v>
      </c>
      <c r="BG18" s="4">
        <f t="shared" si="11"/>
        <v>74400</v>
      </c>
      <c r="BH18" s="4">
        <f t="shared" si="1"/>
        <v>0</v>
      </c>
      <c r="BI18" s="4">
        <f t="shared" si="1"/>
        <v>24000</v>
      </c>
      <c r="BJ18" s="4">
        <f t="shared" si="1"/>
        <v>18000</v>
      </c>
      <c r="BK18" s="4">
        <f t="shared" si="1"/>
        <v>0</v>
      </c>
      <c r="BL18" s="4">
        <f t="shared" si="1"/>
        <v>0</v>
      </c>
      <c r="BM18" s="4">
        <f t="shared" si="1"/>
        <v>0</v>
      </c>
      <c r="BN18" s="4">
        <f t="shared" si="1"/>
        <v>0</v>
      </c>
      <c r="BO18" s="4">
        <f t="shared" si="1"/>
        <v>0</v>
      </c>
      <c r="BP18" s="4">
        <f t="shared" si="1"/>
        <v>0</v>
      </c>
      <c r="BQ18" s="4">
        <f t="shared" si="1"/>
        <v>0</v>
      </c>
      <c r="BR18" s="4">
        <f t="shared" si="1"/>
        <v>0</v>
      </c>
      <c r="BS18" s="14">
        <f t="shared" si="12"/>
        <v>420000</v>
      </c>
      <c r="BT18" s="15">
        <f t="shared" si="28"/>
        <v>12600</v>
      </c>
      <c r="BU18" s="15">
        <f t="shared" si="13"/>
        <v>407400</v>
      </c>
      <c r="BV18" s="1">
        <v>300000</v>
      </c>
      <c r="BW18" s="1">
        <f t="shared" si="14"/>
        <v>107400</v>
      </c>
      <c r="BX18" s="1">
        <f t="shared" si="15"/>
        <v>100000</v>
      </c>
      <c r="BY18" s="1">
        <f t="shared" si="16"/>
        <v>5000</v>
      </c>
      <c r="BZ18" s="1">
        <f t="shared" si="17"/>
        <v>7400</v>
      </c>
      <c r="CA18" s="1">
        <f t="shared" si="18"/>
        <v>7400</v>
      </c>
      <c r="CB18" s="1">
        <f t="shared" si="19"/>
        <v>740</v>
      </c>
      <c r="CC18" s="1">
        <f t="shared" si="20"/>
        <v>0</v>
      </c>
      <c r="CD18" s="1">
        <f t="shared" si="21"/>
        <v>0</v>
      </c>
      <c r="CE18" s="1">
        <f t="shared" si="22"/>
        <v>0</v>
      </c>
      <c r="CF18" s="1">
        <f t="shared" si="23"/>
        <v>0</v>
      </c>
      <c r="CG18" s="1">
        <f t="shared" si="24"/>
        <v>0</v>
      </c>
      <c r="CH18" s="1">
        <f t="shared" si="25"/>
        <v>0</v>
      </c>
      <c r="CI18" s="1">
        <f t="shared" si="26"/>
        <v>0</v>
      </c>
      <c r="CJ18" s="1">
        <f t="shared" si="27"/>
        <v>0</v>
      </c>
      <c r="CK18" s="4">
        <f t="shared" si="29"/>
        <v>5740</v>
      </c>
    </row>
    <row r="19" spans="1:89" x14ac:dyDescent="0.25">
      <c r="A19">
        <v>1</v>
      </c>
      <c r="B19" t="s">
        <v>46</v>
      </c>
      <c r="D19">
        <v>22000</v>
      </c>
      <c r="E19">
        <v>14300</v>
      </c>
      <c r="F19">
        <v>1500</v>
      </c>
      <c r="G19">
        <v>8700</v>
      </c>
      <c r="H19">
        <v>0</v>
      </c>
      <c r="I19">
        <v>2000</v>
      </c>
      <c r="J19">
        <v>1500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50000</v>
      </c>
      <c r="T19" s="1">
        <f t="shared" si="2"/>
        <v>264000</v>
      </c>
      <c r="U19" s="1">
        <f t="shared" si="2"/>
        <v>171600</v>
      </c>
      <c r="V19" s="1">
        <f t="shared" si="0"/>
        <v>18000</v>
      </c>
      <c r="W19" s="1">
        <f t="shared" si="0"/>
        <v>104400</v>
      </c>
      <c r="X19" s="1">
        <f t="shared" si="0"/>
        <v>0</v>
      </c>
      <c r="Y19" s="1">
        <f t="shared" si="0"/>
        <v>24000</v>
      </c>
      <c r="Z19" s="1">
        <f t="shared" si="0"/>
        <v>18000</v>
      </c>
      <c r="AA19" s="1">
        <f t="shared" si="0"/>
        <v>0</v>
      </c>
      <c r="AB19" s="1">
        <f t="shared" si="0"/>
        <v>0</v>
      </c>
      <c r="AC19" s="1">
        <f t="shared" si="0"/>
        <v>0</v>
      </c>
      <c r="AD19" s="1">
        <f t="shared" si="0"/>
        <v>0</v>
      </c>
      <c r="AE19" s="1">
        <f t="shared" si="0"/>
        <v>0</v>
      </c>
      <c r="AF19" s="1">
        <f t="shared" si="0"/>
        <v>0</v>
      </c>
      <c r="AG19" s="1">
        <f t="shared" si="0"/>
        <v>0</v>
      </c>
      <c r="AH19">
        <f t="shared" si="0"/>
        <v>0</v>
      </c>
      <c r="AK19">
        <f t="shared" si="3"/>
        <v>300000</v>
      </c>
      <c r="AL19" s="4">
        <f t="shared" si="4"/>
        <v>132000</v>
      </c>
      <c r="AM19" s="4">
        <f t="shared" si="5"/>
        <v>132000</v>
      </c>
      <c r="AN19" s="4">
        <v>120000</v>
      </c>
      <c r="AO19" s="4">
        <f t="shared" si="6"/>
        <v>26400</v>
      </c>
      <c r="AP19" s="4">
        <f t="shared" si="7"/>
        <v>18000</v>
      </c>
      <c r="AQ19" s="1">
        <f t="shared" si="8"/>
        <v>30000</v>
      </c>
      <c r="BD19" s="4">
        <f t="shared" si="9"/>
        <v>264000</v>
      </c>
      <c r="BE19" s="4">
        <f t="shared" si="10"/>
        <v>39600</v>
      </c>
      <c r="BF19" s="4">
        <f t="shared" si="11"/>
        <v>0</v>
      </c>
      <c r="BG19" s="4">
        <f t="shared" si="11"/>
        <v>74400</v>
      </c>
      <c r="BH19" s="4">
        <f t="shared" si="11"/>
        <v>0</v>
      </c>
      <c r="BI19" s="4">
        <f t="shared" si="11"/>
        <v>24000</v>
      </c>
      <c r="BJ19" s="4">
        <f t="shared" si="11"/>
        <v>18000</v>
      </c>
      <c r="BK19" s="4">
        <f t="shared" si="11"/>
        <v>0</v>
      </c>
      <c r="BL19" s="4">
        <f t="shared" si="1"/>
        <v>0</v>
      </c>
      <c r="BM19" s="4">
        <f t="shared" si="1"/>
        <v>0</v>
      </c>
      <c r="BN19" s="4">
        <f t="shared" si="1"/>
        <v>0</v>
      </c>
      <c r="BO19" s="4">
        <f t="shared" si="1"/>
        <v>0</v>
      </c>
      <c r="BP19" s="4">
        <f t="shared" si="1"/>
        <v>0</v>
      </c>
      <c r="BQ19" s="4">
        <f t="shared" si="1"/>
        <v>0</v>
      </c>
      <c r="BR19" s="4">
        <f t="shared" si="1"/>
        <v>0</v>
      </c>
      <c r="BS19" s="14">
        <f t="shared" si="12"/>
        <v>420000</v>
      </c>
      <c r="BT19" s="15">
        <f t="shared" si="28"/>
        <v>12600</v>
      </c>
      <c r="BU19" s="15">
        <f t="shared" si="13"/>
        <v>407400</v>
      </c>
      <c r="BV19" s="1">
        <v>300000</v>
      </c>
      <c r="BW19" s="1">
        <f t="shared" si="14"/>
        <v>107400</v>
      </c>
      <c r="BX19" s="1">
        <f t="shared" si="15"/>
        <v>100000</v>
      </c>
      <c r="BY19" s="1">
        <f t="shared" si="16"/>
        <v>5000</v>
      </c>
      <c r="BZ19" s="1">
        <f t="shared" si="17"/>
        <v>7400</v>
      </c>
      <c r="CA19" s="1">
        <f t="shared" si="18"/>
        <v>7400</v>
      </c>
      <c r="CB19" s="1">
        <f t="shared" si="19"/>
        <v>740</v>
      </c>
      <c r="CC19" s="1">
        <f t="shared" si="20"/>
        <v>0</v>
      </c>
      <c r="CD19" s="1">
        <f t="shared" si="21"/>
        <v>0</v>
      </c>
      <c r="CE19" s="1">
        <f t="shared" si="22"/>
        <v>0</v>
      </c>
      <c r="CF19" s="1">
        <f t="shared" si="23"/>
        <v>0</v>
      </c>
      <c r="CG19" s="1">
        <f t="shared" si="24"/>
        <v>0</v>
      </c>
      <c r="CH19" s="1">
        <f t="shared" si="25"/>
        <v>0</v>
      </c>
      <c r="CI19" s="1">
        <f t="shared" si="26"/>
        <v>0</v>
      </c>
      <c r="CJ19" s="1">
        <f t="shared" si="27"/>
        <v>0</v>
      </c>
      <c r="CK19" s="4">
        <f t="shared" si="29"/>
        <v>5740</v>
      </c>
    </row>
    <row r="20" spans="1:89" x14ac:dyDescent="0.25">
      <c r="A20">
        <v>15</v>
      </c>
      <c r="B20" t="s">
        <v>49</v>
      </c>
      <c r="C20" t="s">
        <v>50</v>
      </c>
      <c r="D20">
        <v>23100</v>
      </c>
      <c r="E20">
        <v>15015</v>
      </c>
      <c r="F20">
        <v>1500</v>
      </c>
      <c r="G20">
        <v>0</v>
      </c>
      <c r="H20">
        <v>19700</v>
      </c>
      <c r="I20">
        <v>2000</v>
      </c>
      <c r="J20">
        <v>500</v>
      </c>
      <c r="K20">
        <v>0</v>
      </c>
      <c r="L20">
        <v>0</v>
      </c>
      <c r="M20">
        <v>0</v>
      </c>
      <c r="N20">
        <v>0</v>
      </c>
      <c r="O20">
        <v>23100</v>
      </c>
      <c r="P20">
        <v>0</v>
      </c>
      <c r="Q20">
        <v>0</v>
      </c>
      <c r="R20">
        <v>0</v>
      </c>
      <c r="S20">
        <v>90115</v>
      </c>
      <c r="T20" s="1">
        <f t="shared" si="2"/>
        <v>277200</v>
      </c>
      <c r="U20" s="1">
        <f t="shared" si="2"/>
        <v>180180</v>
      </c>
      <c r="V20" s="1">
        <f t="shared" si="2"/>
        <v>18000</v>
      </c>
      <c r="W20" s="1">
        <f t="shared" si="2"/>
        <v>0</v>
      </c>
      <c r="X20" s="1">
        <f t="shared" si="2"/>
        <v>236400</v>
      </c>
      <c r="Y20" s="1">
        <f t="shared" si="2"/>
        <v>24000</v>
      </c>
      <c r="Z20" s="1">
        <f t="shared" si="2"/>
        <v>6000</v>
      </c>
      <c r="AA20" s="1">
        <f t="shared" si="2"/>
        <v>0</v>
      </c>
      <c r="AB20" s="1">
        <f t="shared" si="2"/>
        <v>0</v>
      </c>
      <c r="AC20" s="1">
        <f t="shared" si="2"/>
        <v>0</v>
      </c>
      <c r="AD20" s="1">
        <f t="shared" si="2"/>
        <v>0</v>
      </c>
      <c r="AE20" s="1">
        <f t="shared" si="2"/>
        <v>277200</v>
      </c>
      <c r="AF20" s="1">
        <f t="shared" si="2"/>
        <v>0</v>
      </c>
      <c r="AG20" s="1">
        <f t="shared" si="2"/>
        <v>0</v>
      </c>
      <c r="AH20">
        <f t="shared" si="2"/>
        <v>0</v>
      </c>
      <c r="AK20">
        <f t="shared" si="3"/>
        <v>300000</v>
      </c>
      <c r="AL20" s="4">
        <f t="shared" si="4"/>
        <v>138600</v>
      </c>
      <c r="AM20" s="4">
        <f t="shared" si="5"/>
        <v>138600</v>
      </c>
      <c r="AN20" s="4">
        <v>120000</v>
      </c>
      <c r="AO20" s="4">
        <f t="shared" si="6"/>
        <v>27720</v>
      </c>
      <c r="AP20" s="4">
        <f t="shared" si="7"/>
        <v>18000</v>
      </c>
      <c r="AQ20" s="1">
        <f t="shared" si="8"/>
        <v>0</v>
      </c>
      <c r="BD20" s="4">
        <f t="shared" si="9"/>
        <v>277200</v>
      </c>
      <c r="BE20" s="4">
        <f t="shared" si="10"/>
        <v>41580</v>
      </c>
      <c r="BF20" s="4">
        <f t="shared" si="11"/>
        <v>0</v>
      </c>
      <c r="BG20" s="4">
        <f t="shared" si="11"/>
        <v>0</v>
      </c>
      <c r="BH20" s="4">
        <f t="shared" si="11"/>
        <v>236400</v>
      </c>
      <c r="BI20" s="4">
        <f t="shared" si="11"/>
        <v>24000</v>
      </c>
      <c r="BJ20" s="4">
        <f t="shared" si="11"/>
        <v>6000</v>
      </c>
      <c r="BK20" s="4">
        <f t="shared" si="11"/>
        <v>0</v>
      </c>
      <c r="BL20" s="4">
        <f t="shared" si="11"/>
        <v>0</v>
      </c>
      <c r="BM20" s="4">
        <f t="shared" si="11"/>
        <v>0</v>
      </c>
      <c r="BN20" s="4">
        <f t="shared" si="11"/>
        <v>0</v>
      </c>
      <c r="BO20" s="4">
        <f t="shared" si="11"/>
        <v>277200</v>
      </c>
      <c r="BP20" s="4">
        <f t="shared" si="11"/>
        <v>0</v>
      </c>
      <c r="BQ20" s="4">
        <f t="shared" si="11"/>
        <v>0</v>
      </c>
      <c r="BR20" s="4">
        <f t="shared" si="11"/>
        <v>0</v>
      </c>
      <c r="BS20" s="14">
        <f t="shared" si="12"/>
        <v>862380</v>
      </c>
      <c r="BT20" s="15">
        <f t="shared" si="28"/>
        <v>25871.399999999998</v>
      </c>
      <c r="BU20" s="15">
        <f t="shared" si="13"/>
        <v>836508.6</v>
      </c>
      <c r="BV20" s="1">
        <v>300000</v>
      </c>
      <c r="BW20" s="1">
        <f t="shared" si="14"/>
        <v>536508.6</v>
      </c>
      <c r="BX20" s="1">
        <f t="shared" si="15"/>
        <v>100000</v>
      </c>
      <c r="BY20" s="1">
        <f t="shared" si="16"/>
        <v>5000</v>
      </c>
      <c r="BZ20" s="1">
        <f t="shared" si="17"/>
        <v>436508.6</v>
      </c>
      <c r="CA20" s="1">
        <f t="shared" si="18"/>
        <v>300000</v>
      </c>
      <c r="CB20" s="1">
        <f t="shared" si="19"/>
        <v>30000</v>
      </c>
      <c r="CC20" s="1">
        <f t="shared" si="20"/>
        <v>136508.59999999998</v>
      </c>
      <c r="CD20" s="1">
        <f t="shared" si="21"/>
        <v>136508.59999999998</v>
      </c>
      <c r="CE20" s="1">
        <f t="shared" si="22"/>
        <v>20476.289999999997</v>
      </c>
      <c r="CF20" s="1">
        <f t="shared" si="23"/>
        <v>0</v>
      </c>
      <c r="CG20" s="1">
        <f t="shared" si="24"/>
        <v>0</v>
      </c>
      <c r="CH20" s="1">
        <f t="shared" si="25"/>
        <v>0</v>
      </c>
      <c r="CI20" s="1">
        <f t="shared" si="26"/>
        <v>0</v>
      </c>
      <c r="CJ20" s="1">
        <f t="shared" si="27"/>
        <v>0</v>
      </c>
      <c r="CK20" s="4">
        <f t="shared" si="29"/>
        <v>55476.289999999994</v>
      </c>
    </row>
    <row r="21" spans="1:89" x14ac:dyDescent="0.25">
      <c r="A21">
        <v>16</v>
      </c>
      <c r="B21" t="s">
        <v>51</v>
      </c>
      <c r="C21" t="s">
        <v>28</v>
      </c>
      <c r="D21">
        <v>16800</v>
      </c>
      <c r="E21">
        <v>10920</v>
      </c>
      <c r="F21">
        <v>1500</v>
      </c>
      <c r="G21">
        <v>0</v>
      </c>
      <c r="H21">
        <v>9600</v>
      </c>
      <c r="I21">
        <v>2000</v>
      </c>
      <c r="J21">
        <v>500</v>
      </c>
      <c r="K21">
        <v>0</v>
      </c>
      <c r="L21">
        <v>0</v>
      </c>
      <c r="M21">
        <v>0</v>
      </c>
      <c r="N21">
        <v>0</v>
      </c>
      <c r="O21">
        <v>16800</v>
      </c>
      <c r="P21">
        <v>0</v>
      </c>
      <c r="Q21">
        <v>0</v>
      </c>
      <c r="R21">
        <v>0</v>
      </c>
      <c r="S21">
        <v>63320</v>
      </c>
      <c r="T21" s="1">
        <f t="shared" si="2"/>
        <v>201600</v>
      </c>
      <c r="U21" s="1">
        <f t="shared" si="2"/>
        <v>131040</v>
      </c>
      <c r="V21" s="1">
        <f t="shared" si="2"/>
        <v>18000</v>
      </c>
      <c r="W21" s="1">
        <f t="shared" si="2"/>
        <v>0</v>
      </c>
      <c r="X21" s="1">
        <f t="shared" si="2"/>
        <v>115200</v>
      </c>
      <c r="Y21" s="1">
        <f t="shared" si="2"/>
        <v>24000</v>
      </c>
      <c r="Z21" s="1">
        <f t="shared" si="2"/>
        <v>6000</v>
      </c>
      <c r="AA21" s="1">
        <f t="shared" si="2"/>
        <v>0</v>
      </c>
      <c r="AB21" s="1">
        <f t="shared" si="2"/>
        <v>0</v>
      </c>
      <c r="AC21" s="1">
        <f t="shared" si="2"/>
        <v>0</v>
      </c>
      <c r="AD21" s="1">
        <f t="shared" si="2"/>
        <v>0</v>
      </c>
      <c r="AE21" s="1">
        <f t="shared" si="2"/>
        <v>201600</v>
      </c>
      <c r="AF21" s="1">
        <f t="shared" si="2"/>
        <v>0</v>
      </c>
      <c r="AG21" s="1">
        <f t="shared" si="2"/>
        <v>0</v>
      </c>
      <c r="AH21">
        <f t="shared" si="2"/>
        <v>0</v>
      </c>
      <c r="AK21">
        <f t="shared" si="3"/>
        <v>300000</v>
      </c>
      <c r="AL21" s="4">
        <f t="shared" si="4"/>
        <v>100800</v>
      </c>
      <c r="AM21" s="4">
        <f t="shared" si="5"/>
        <v>100800</v>
      </c>
      <c r="AN21" s="4">
        <v>120000</v>
      </c>
      <c r="AO21" s="4">
        <f t="shared" si="6"/>
        <v>20160</v>
      </c>
      <c r="AP21" s="4">
        <f t="shared" si="7"/>
        <v>18000</v>
      </c>
      <c r="AQ21" s="1">
        <f t="shared" si="8"/>
        <v>0</v>
      </c>
      <c r="BD21" s="4">
        <f t="shared" si="9"/>
        <v>201600</v>
      </c>
      <c r="BE21" s="4">
        <f t="shared" si="10"/>
        <v>30240</v>
      </c>
      <c r="BF21" s="4">
        <f t="shared" si="11"/>
        <v>0</v>
      </c>
      <c r="BG21" s="4">
        <f t="shared" si="11"/>
        <v>0</v>
      </c>
      <c r="BH21" s="4">
        <f t="shared" si="11"/>
        <v>115200</v>
      </c>
      <c r="BI21" s="4">
        <f t="shared" si="11"/>
        <v>24000</v>
      </c>
      <c r="BJ21" s="4">
        <f t="shared" si="11"/>
        <v>6000</v>
      </c>
      <c r="BK21" s="4">
        <f t="shared" si="11"/>
        <v>0</v>
      </c>
      <c r="BL21" s="4">
        <f t="shared" si="11"/>
        <v>0</v>
      </c>
      <c r="BM21" s="4">
        <f t="shared" si="11"/>
        <v>0</v>
      </c>
      <c r="BN21" s="4">
        <f t="shared" si="11"/>
        <v>0</v>
      </c>
      <c r="BO21" s="4">
        <f t="shared" si="11"/>
        <v>201600</v>
      </c>
      <c r="BP21" s="4">
        <f t="shared" si="11"/>
        <v>0</v>
      </c>
      <c r="BQ21" s="4">
        <f t="shared" si="11"/>
        <v>0</v>
      </c>
      <c r="BR21" s="4">
        <f t="shared" si="11"/>
        <v>0</v>
      </c>
      <c r="BS21" s="14">
        <f t="shared" si="12"/>
        <v>578640</v>
      </c>
      <c r="BT21" s="15">
        <f t="shared" si="28"/>
        <v>17359.2</v>
      </c>
      <c r="BU21" s="15">
        <f t="shared" si="13"/>
        <v>561280.80000000005</v>
      </c>
      <c r="BV21" s="1">
        <v>300000</v>
      </c>
      <c r="BW21" s="1">
        <f t="shared" si="14"/>
        <v>261280.80000000005</v>
      </c>
      <c r="BX21" s="1">
        <f t="shared" si="15"/>
        <v>100000</v>
      </c>
      <c r="BY21" s="1">
        <f t="shared" si="16"/>
        <v>5000</v>
      </c>
      <c r="BZ21" s="1">
        <f t="shared" si="17"/>
        <v>161280.80000000005</v>
      </c>
      <c r="CA21" s="1">
        <f t="shared" si="18"/>
        <v>161280.80000000005</v>
      </c>
      <c r="CB21" s="1">
        <f t="shared" si="19"/>
        <v>16128.080000000005</v>
      </c>
      <c r="CC21" s="1">
        <f t="shared" si="20"/>
        <v>0</v>
      </c>
      <c r="CD21" s="1">
        <f t="shared" si="21"/>
        <v>0</v>
      </c>
      <c r="CE21" s="1">
        <f t="shared" si="22"/>
        <v>0</v>
      </c>
      <c r="CF21" s="1">
        <f t="shared" si="23"/>
        <v>0</v>
      </c>
      <c r="CG21" s="1">
        <f t="shared" si="24"/>
        <v>0</v>
      </c>
      <c r="CH21" s="1">
        <f t="shared" si="25"/>
        <v>0</v>
      </c>
      <c r="CI21" s="1">
        <f t="shared" si="26"/>
        <v>0</v>
      </c>
      <c r="CJ21" s="1">
        <f t="shared" si="27"/>
        <v>0</v>
      </c>
      <c r="CK21" s="4">
        <f t="shared" si="29"/>
        <v>21128.080000000005</v>
      </c>
    </row>
    <row r="22" spans="1:89" x14ac:dyDescent="0.25">
      <c r="A22">
        <v>17</v>
      </c>
      <c r="B22" t="s">
        <v>52</v>
      </c>
      <c r="C22" t="s">
        <v>28</v>
      </c>
      <c r="D22">
        <v>16800</v>
      </c>
      <c r="E22">
        <v>10920</v>
      </c>
      <c r="F22">
        <v>1500</v>
      </c>
      <c r="G22">
        <v>0</v>
      </c>
      <c r="H22">
        <v>9600</v>
      </c>
      <c r="I22">
        <v>2000</v>
      </c>
      <c r="J22">
        <v>500</v>
      </c>
      <c r="K22">
        <v>0</v>
      </c>
      <c r="L22">
        <v>0</v>
      </c>
      <c r="M22">
        <v>0</v>
      </c>
      <c r="N22">
        <v>0</v>
      </c>
      <c r="O22">
        <v>16800</v>
      </c>
      <c r="P22">
        <v>0</v>
      </c>
      <c r="Q22">
        <v>0</v>
      </c>
      <c r="R22">
        <v>0</v>
      </c>
      <c r="S22">
        <v>63320</v>
      </c>
      <c r="T22" s="1">
        <f t="shared" si="2"/>
        <v>201600</v>
      </c>
      <c r="U22" s="1">
        <f t="shared" si="2"/>
        <v>131040</v>
      </c>
      <c r="V22" s="1">
        <f t="shared" si="2"/>
        <v>18000</v>
      </c>
      <c r="W22" s="1">
        <f t="shared" si="2"/>
        <v>0</v>
      </c>
      <c r="X22" s="1">
        <f t="shared" si="2"/>
        <v>115200</v>
      </c>
      <c r="Y22" s="1">
        <f t="shared" si="2"/>
        <v>24000</v>
      </c>
      <c r="Z22" s="1">
        <f t="shared" si="2"/>
        <v>6000</v>
      </c>
      <c r="AA22" s="1">
        <f t="shared" si="2"/>
        <v>0</v>
      </c>
      <c r="AB22" s="1">
        <f t="shared" si="2"/>
        <v>0</v>
      </c>
      <c r="AC22" s="1">
        <f t="shared" si="2"/>
        <v>0</v>
      </c>
      <c r="AD22" s="1">
        <f t="shared" si="2"/>
        <v>0</v>
      </c>
      <c r="AE22" s="1">
        <f t="shared" si="2"/>
        <v>201600</v>
      </c>
      <c r="AF22" s="1">
        <f t="shared" si="2"/>
        <v>0</v>
      </c>
      <c r="AG22" s="1">
        <f t="shared" si="2"/>
        <v>0</v>
      </c>
      <c r="AH22">
        <f t="shared" si="2"/>
        <v>0</v>
      </c>
      <c r="AK22">
        <f t="shared" si="3"/>
        <v>300000</v>
      </c>
      <c r="AL22" s="4">
        <f t="shared" si="4"/>
        <v>100800</v>
      </c>
      <c r="AM22" s="4">
        <f t="shared" si="5"/>
        <v>100800</v>
      </c>
      <c r="AN22" s="4">
        <v>120000</v>
      </c>
      <c r="AO22" s="4">
        <f t="shared" si="6"/>
        <v>20160</v>
      </c>
      <c r="AP22" s="4">
        <f t="shared" si="7"/>
        <v>18000</v>
      </c>
      <c r="AQ22" s="1">
        <f t="shared" si="8"/>
        <v>0</v>
      </c>
      <c r="BD22" s="4">
        <f t="shared" si="9"/>
        <v>201600</v>
      </c>
      <c r="BE22" s="4">
        <f t="shared" si="10"/>
        <v>30240</v>
      </c>
      <c r="BF22" s="4">
        <f t="shared" si="11"/>
        <v>0</v>
      </c>
      <c r="BG22" s="4">
        <f t="shared" si="11"/>
        <v>0</v>
      </c>
      <c r="BH22" s="4">
        <f t="shared" si="11"/>
        <v>115200</v>
      </c>
      <c r="BI22" s="4">
        <f t="shared" si="11"/>
        <v>24000</v>
      </c>
      <c r="BJ22" s="4">
        <f t="shared" si="11"/>
        <v>6000</v>
      </c>
      <c r="BK22" s="4">
        <f t="shared" si="11"/>
        <v>0</v>
      </c>
      <c r="BL22" s="4">
        <f t="shared" si="11"/>
        <v>0</v>
      </c>
      <c r="BM22" s="4">
        <f t="shared" si="11"/>
        <v>0</v>
      </c>
      <c r="BN22" s="4">
        <f t="shared" si="11"/>
        <v>0</v>
      </c>
      <c r="BO22" s="4">
        <f t="shared" si="11"/>
        <v>201600</v>
      </c>
      <c r="BP22" s="4">
        <f t="shared" si="11"/>
        <v>0</v>
      </c>
      <c r="BQ22" s="4">
        <f t="shared" si="11"/>
        <v>0</v>
      </c>
      <c r="BR22" s="4">
        <f t="shared" si="11"/>
        <v>0</v>
      </c>
      <c r="BS22" s="14">
        <f t="shared" si="12"/>
        <v>578640</v>
      </c>
      <c r="BT22" s="15">
        <f t="shared" si="28"/>
        <v>17359.2</v>
      </c>
      <c r="BU22" s="15">
        <f t="shared" si="13"/>
        <v>561280.80000000005</v>
      </c>
      <c r="BV22" s="1">
        <v>300000</v>
      </c>
      <c r="BW22" s="1">
        <f t="shared" si="14"/>
        <v>261280.80000000005</v>
      </c>
      <c r="BX22" s="1">
        <f t="shared" si="15"/>
        <v>100000</v>
      </c>
      <c r="BY22" s="1">
        <f t="shared" si="16"/>
        <v>5000</v>
      </c>
      <c r="BZ22" s="1">
        <f t="shared" si="17"/>
        <v>161280.80000000005</v>
      </c>
      <c r="CA22" s="1">
        <f t="shared" si="18"/>
        <v>161280.80000000005</v>
      </c>
      <c r="CB22" s="1">
        <f t="shared" si="19"/>
        <v>16128.080000000005</v>
      </c>
      <c r="CC22" s="1">
        <f t="shared" si="20"/>
        <v>0</v>
      </c>
      <c r="CD22" s="1">
        <f t="shared" si="21"/>
        <v>0</v>
      </c>
      <c r="CE22" s="1">
        <f t="shared" si="22"/>
        <v>0</v>
      </c>
      <c r="CF22" s="1">
        <f t="shared" si="23"/>
        <v>0</v>
      </c>
      <c r="CG22" s="1">
        <f t="shared" si="24"/>
        <v>0</v>
      </c>
      <c r="CH22" s="1">
        <f t="shared" si="25"/>
        <v>0</v>
      </c>
      <c r="CI22" s="1">
        <f t="shared" si="26"/>
        <v>0</v>
      </c>
      <c r="CJ22" s="1">
        <f t="shared" si="27"/>
        <v>0</v>
      </c>
      <c r="CK22" s="4">
        <f t="shared" si="29"/>
        <v>21128.080000000005</v>
      </c>
    </row>
    <row r="23" spans="1:89" x14ac:dyDescent="0.25">
      <c r="A23">
        <v>18</v>
      </c>
      <c r="B23" t="s">
        <v>53</v>
      </c>
      <c r="C23" t="s">
        <v>28</v>
      </c>
      <c r="D23">
        <v>16800</v>
      </c>
      <c r="E23">
        <v>10920</v>
      </c>
      <c r="F23">
        <v>1500</v>
      </c>
      <c r="G23">
        <v>0</v>
      </c>
      <c r="H23">
        <v>9600</v>
      </c>
      <c r="I23">
        <v>2000</v>
      </c>
      <c r="J23">
        <v>500</v>
      </c>
      <c r="K23">
        <v>0</v>
      </c>
      <c r="L23">
        <v>0</v>
      </c>
      <c r="M23">
        <v>0</v>
      </c>
      <c r="N23">
        <v>0</v>
      </c>
      <c r="O23">
        <v>16800</v>
      </c>
      <c r="P23">
        <v>0</v>
      </c>
      <c r="Q23">
        <v>0</v>
      </c>
      <c r="R23">
        <v>0</v>
      </c>
      <c r="S23">
        <v>63320</v>
      </c>
      <c r="T23" s="1">
        <f t="shared" si="2"/>
        <v>201600</v>
      </c>
      <c r="U23" s="1">
        <f t="shared" si="2"/>
        <v>131040</v>
      </c>
      <c r="V23" s="1">
        <f t="shared" si="2"/>
        <v>18000</v>
      </c>
      <c r="W23" s="1">
        <f t="shared" si="2"/>
        <v>0</v>
      </c>
      <c r="X23" s="1">
        <f t="shared" si="2"/>
        <v>115200</v>
      </c>
      <c r="Y23" s="1">
        <f t="shared" si="2"/>
        <v>24000</v>
      </c>
      <c r="Z23" s="1">
        <f t="shared" si="2"/>
        <v>6000</v>
      </c>
      <c r="AA23" s="1">
        <f t="shared" si="2"/>
        <v>0</v>
      </c>
      <c r="AB23" s="1">
        <f t="shared" si="2"/>
        <v>0</v>
      </c>
      <c r="AC23" s="1">
        <f t="shared" si="2"/>
        <v>0</v>
      </c>
      <c r="AD23" s="1">
        <f t="shared" si="2"/>
        <v>0</v>
      </c>
      <c r="AE23" s="1">
        <f t="shared" si="2"/>
        <v>201600</v>
      </c>
      <c r="AF23" s="1">
        <f t="shared" si="2"/>
        <v>0</v>
      </c>
      <c r="AG23" s="1">
        <f t="shared" si="2"/>
        <v>0</v>
      </c>
      <c r="AH23">
        <f t="shared" si="2"/>
        <v>0</v>
      </c>
      <c r="AK23">
        <f t="shared" si="3"/>
        <v>300000</v>
      </c>
      <c r="AL23" s="4">
        <f t="shared" si="4"/>
        <v>100800</v>
      </c>
      <c r="AM23" s="4">
        <f t="shared" si="5"/>
        <v>100800</v>
      </c>
      <c r="AN23" s="4">
        <v>120000</v>
      </c>
      <c r="AO23" s="4">
        <f t="shared" si="6"/>
        <v>20160</v>
      </c>
      <c r="AP23" s="4">
        <f t="shared" si="7"/>
        <v>18000</v>
      </c>
      <c r="AQ23" s="1">
        <f t="shared" si="8"/>
        <v>0</v>
      </c>
      <c r="BD23" s="4">
        <f t="shared" si="9"/>
        <v>201600</v>
      </c>
      <c r="BE23" s="4">
        <f t="shared" si="10"/>
        <v>30240</v>
      </c>
      <c r="BF23" s="4">
        <f t="shared" si="11"/>
        <v>0</v>
      </c>
      <c r="BG23" s="4">
        <f t="shared" si="11"/>
        <v>0</v>
      </c>
      <c r="BH23" s="4">
        <f t="shared" si="11"/>
        <v>115200</v>
      </c>
      <c r="BI23" s="4">
        <f t="shared" si="11"/>
        <v>24000</v>
      </c>
      <c r="BJ23" s="4">
        <f t="shared" si="11"/>
        <v>6000</v>
      </c>
      <c r="BK23" s="4">
        <f t="shared" si="11"/>
        <v>0</v>
      </c>
      <c r="BL23" s="4">
        <f t="shared" si="11"/>
        <v>0</v>
      </c>
      <c r="BM23" s="4">
        <f t="shared" si="11"/>
        <v>0</v>
      </c>
      <c r="BN23" s="4">
        <f t="shared" si="11"/>
        <v>0</v>
      </c>
      <c r="BO23" s="4">
        <f t="shared" si="11"/>
        <v>201600</v>
      </c>
      <c r="BP23" s="4">
        <f t="shared" si="11"/>
        <v>0</v>
      </c>
      <c r="BQ23" s="4">
        <f t="shared" si="11"/>
        <v>0</v>
      </c>
      <c r="BR23" s="4">
        <f t="shared" si="11"/>
        <v>0</v>
      </c>
      <c r="BS23" s="14">
        <f t="shared" si="12"/>
        <v>578640</v>
      </c>
      <c r="BT23" s="15">
        <f t="shared" si="28"/>
        <v>17359.2</v>
      </c>
      <c r="BU23" s="15">
        <f t="shared" si="13"/>
        <v>561280.80000000005</v>
      </c>
      <c r="BV23" s="1">
        <v>300000</v>
      </c>
      <c r="BW23" s="1">
        <f t="shared" si="14"/>
        <v>261280.80000000005</v>
      </c>
      <c r="BX23" s="1">
        <f t="shared" si="15"/>
        <v>100000</v>
      </c>
      <c r="BY23" s="1">
        <f t="shared" si="16"/>
        <v>5000</v>
      </c>
      <c r="BZ23" s="1">
        <f t="shared" si="17"/>
        <v>161280.80000000005</v>
      </c>
      <c r="CA23" s="1">
        <f t="shared" si="18"/>
        <v>161280.80000000005</v>
      </c>
      <c r="CB23" s="1">
        <f t="shared" si="19"/>
        <v>16128.080000000005</v>
      </c>
      <c r="CC23" s="1">
        <f t="shared" si="20"/>
        <v>0</v>
      </c>
      <c r="CD23" s="1">
        <f t="shared" si="21"/>
        <v>0</v>
      </c>
      <c r="CE23" s="1">
        <f t="shared" si="22"/>
        <v>0</v>
      </c>
      <c r="CF23" s="1">
        <f t="shared" si="23"/>
        <v>0</v>
      </c>
      <c r="CG23" s="1">
        <f t="shared" si="24"/>
        <v>0</v>
      </c>
      <c r="CH23" s="1">
        <f t="shared" si="25"/>
        <v>0</v>
      </c>
      <c r="CI23" s="1">
        <f t="shared" si="26"/>
        <v>0</v>
      </c>
      <c r="CJ23" s="1">
        <f t="shared" si="27"/>
        <v>0</v>
      </c>
      <c r="CK23" s="4">
        <f t="shared" si="29"/>
        <v>21128.080000000005</v>
      </c>
    </row>
    <row r="24" spans="1:89" x14ac:dyDescent="0.25">
      <c r="A24">
        <v>4</v>
      </c>
      <c r="B24" t="s">
        <v>46</v>
      </c>
      <c r="D24">
        <v>73500</v>
      </c>
      <c r="E24">
        <v>47775</v>
      </c>
      <c r="F24">
        <v>6000</v>
      </c>
      <c r="G24">
        <v>0</v>
      </c>
      <c r="H24">
        <v>48500</v>
      </c>
      <c r="I24">
        <v>8000</v>
      </c>
      <c r="J24">
        <v>2000</v>
      </c>
      <c r="K24">
        <v>0</v>
      </c>
      <c r="L24">
        <v>0</v>
      </c>
      <c r="M24">
        <v>0</v>
      </c>
      <c r="N24">
        <v>0</v>
      </c>
      <c r="O24">
        <v>73500</v>
      </c>
      <c r="P24">
        <v>0</v>
      </c>
      <c r="Q24">
        <v>0</v>
      </c>
      <c r="R24">
        <v>0</v>
      </c>
      <c r="S24">
        <v>280075</v>
      </c>
      <c r="T24" s="1">
        <f t="shared" si="2"/>
        <v>882000</v>
      </c>
      <c r="U24" s="1">
        <f t="shared" si="2"/>
        <v>573300</v>
      </c>
      <c r="V24" s="1">
        <f t="shared" si="2"/>
        <v>72000</v>
      </c>
      <c r="W24" s="1">
        <f t="shared" si="2"/>
        <v>0</v>
      </c>
      <c r="X24" s="1">
        <f t="shared" si="2"/>
        <v>582000</v>
      </c>
      <c r="Y24" s="1">
        <f t="shared" si="2"/>
        <v>96000</v>
      </c>
      <c r="Z24" s="1">
        <f t="shared" si="2"/>
        <v>24000</v>
      </c>
      <c r="AA24" s="1">
        <f t="shared" si="2"/>
        <v>0</v>
      </c>
      <c r="AB24" s="1">
        <f t="shared" si="2"/>
        <v>0</v>
      </c>
      <c r="AC24" s="1">
        <f t="shared" si="2"/>
        <v>0</v>
      </c>
      <c r="AD24" s="1">
        <f t="shared" si="2"/>
        <v>0</v>
      </c>
      <c r="AE24" s="1">
        <f t="shared" si="2"/>
        <v>882000</v>
      </c>
      <c r="AF24" s="1">
        <f t="shared" si="2"/>
        <v>0</v>
      </c>
      <c r="AG24" s="1">
        <f t="shared" si="2"/>
        <v>0</v>
      </c>
      <c r="AH24">
        <f t="shared" si="2"/>
        <v>0</v>
      </c>
      <c r="AK24">
        <f t="shared" si="3"/>
        <v>300000</v>
      </c>
      <c r="AL24" s="4">
        <f t="shared" si="4"/>
        <v>441000</v>
      </c>
      <c r="AM24" s="4">
        <f t="shared" si="5"/>
        <v>300000</v>
      </c>
      <c r="AN24" s="4">
        <v>120000</v>
      </c>
      <c r="AO24" s="4">
        <f t="shared" si="6"/>
        <v>88200</v>
      </c>
      <c r="AP24" s="4">
        <f t="shared" si="7"/>
        <v>26400</v>
      </c>
      <c r="AQ24" s="1">
        <f t="shared" si="8"/>
        <v>0</v>
      </c>
      <c r="BD24" s="4">
        <f t="shared" si="9"/>
        <v>882000</v>
      </c>
      <c r="BE24" s="4">
        <f t="shared" si="10"/>
        <v>273300</v>
      </c>
      <c r="BF24" s="4">
        <f t="shared" si="11"/>
        <v>45600</v>
      </c>
      <c r="BG24" s="4">
        <f t="shared" si="11"/>
        <v>0</v>
      </c>
      <c r="BH24" s="4">
        <f t="shared" si="11"/>
        <v>582000</v>
      </c>
      <c r="BI24" s="4">
        <f t="shared" si="11"/>
        <v>96000</v>
      </c>
      <c r="BJ24" s="4">
        <f t="shared" si="11"/>
        <v>24000</v>
      </c>
      <c r="BK24" s="4">
        <f t="shared" si="11"/>
        <v>0</v>
      </c>
      <c r="BL24" s="4">
        <f t="shared" si="11"/>
        <v>0</v>
      </c>
      <c r="BM24" s="4">
        <f t="shared" si="11"/>
        <v>0</v>
      </c>
      <c r="BN24" s="4">
        <f t="shared" si="11"/>
        <v>0</v>
      </c>
      <c r="BO24" s="4">
        <f t="shared" si="11"/>
        <v>882000</v>
      </c>
      <c r="BP24" s="4">
        <f t="shared" si="11"/>
        <v>0</v>
      </c>
      <c r="BQ24" s="4">
        <f t="shared" si="11"/>
        <v>0</v>
      </c>
      <c r="BR24" s="4">
        <f t="shared" si="11"/>
        <v>0</v>
      </c>
      <c r="BS24" s="14">
        <f t="shared" si="12"/>
        <v>2784900</v>
      </c>
      <c r="BT24" s="15">
        <f t="shared" si="28"/>
        <v>83547</v>
      </c>
      <c r="BU24" s="15">
        <f t="shared" si="13"/>
        <v>2701353</v>
      </c>
      <c r="BV24" s="1">
        <v>300000</v>
      </c>
      <c r="BW24" s="1">
        <f t="shared" si="14"/>
        <v>2401353</v>
      </c>
      <c r="BX24" s="1">
        <f t="shared" si="15"/>
        <v>100000</v>
      </c>
      <c r="BY24" s="1">
        <f t="shared" si="16"/>
        <v>5000</v>
      </c>
      <c r="BZ24" s="1">
        <f t="shared" si="17"/>
        <v>2301353</v>
      </c>
      <c r="CA24" s="1">
        <f t="shared" si="18"/>
        <v>300000</v>
      </c>
      <c r="CB24" s="1">
        <f t="shared" si="19"/>
        <v>30000</v>
      </c>
      <c r="CC24" s="1">
        <f t="shared" si="20"/>
        <v>2001353</v>
      </c>
      <c r="CD24" s="1">
        <f t="shared" si="21"/>
        <v>400000</v>
      </c>
      <c r="CE24" s="1">
        <f t="shared" si="22"/>
        <v>60000</v>
      </c>
      <c r="CF24" s="1">
        <f t="shared" si="23"/>
        <v>1601353</v>
      </c>
      <c r="CG24" s="1">
        <f t="shared" si="24"/>
        <v>500000</v>
      </c>
      <c r="CH24" s="1">
        <f t="shared" si="25"/>
        <v>100000</v>
      </c>
      <c r="CI24" s="1">
        <f t="shared" si="26"/>
        <v>1101353</v>
      </c>
      <c r="CJ24" s="1">
        <f t="shared" si="27"/>
        <v>275338.25</v>
      </c>
      <c r="CK24" s="4">
        <f t="shared" si="29"/>
        <v>470338.25</v>
      </c>
    </row>
    <row r="25" spans="1:89" x14ac:dyDescent="0.25">
      <c r="A25">
        <v>19</v>
      </c>
      <c r="B25" t="s">
        <v>54</v>
      </c>
      <c r="C25" t="s">
        <v>50</v>
      </c>
      <c r="D25">
        <v>22000</v>
      </c>
      <c r="E25">
        <v>14300</v>
      </c>
      <c r="F25">
        <v>1500</v>
      </c>
      <c r="G25">
        <v>0</v>
      </c>
      <c r="H25">
        <v>19700</v>
      </c>
      <c r="I25">
        <v>2000</v>
      </c>
      <c r="J25">
        <v>500</v>
      </c>
      <c r="K25">
        <v>0</v>
      </c>
      <c r="L25">
        <v>0</v>
      </c>
      <c r="M25">
        <v>0</v>
      </c>
      <c r="N25">
        <v>0</v>
      </c>
      <c r="O25">
        <v>22000</v>
      </c>
      <c r="P25">
        <v>0</v>
      </c>
      <c r="Q25">
        <v>0</v>
      </c>
      <c r="R25">
        <v>0</v>
      </c>
      <c r="S25">
        <v>82000</v>
      </c>
      <c r="T25" s="1">
        <f t="shared" si="2"/>
        <v>264000</v>
      </c>
      <c r="U25" s="1">
        <f t="shared" si="2"/>
        <v>171600</v>
      </c>
      <c r="V25" s="1">
        <f t="shared" si="2"/>
        <v>18000</v>
      </c>
      <c r="W25" s="1">
        <f t="shared" si="2"/>
        <v>0</v>
      </c>
      <c r="X25" s="1">
        <f t="shared" si="2"/>
        <v>236400</v>
      </c>
      <c r="Y25" s="1">
        <f t="shared" si="2"/>
        <v>24000</v>
      </c>
      <c r="Z25" s="1">
        <f t="shared" si="2"/>
        <v>6000</v>
      </c>
      <c r="AA25" s="1">
        <f t="shared" si="2"/>
        <v>0</v>
      </c>
      <c r="AB25" s="1">
        <f t="shared" si="2"/>
        <v>0</v>
      </c>
      <c r="AC25" s="1">
        <f t="shared" si="2"/>
        <v>0</v>
      </c>
      <c r="AD25" s="1">
        <f t="shared" si="2"/>
        <v>0</v>
      </c>
      <c r="AE25" s="1">
        <f t="shared" si="2"/>
        <v>264000</v>
      </c>
      <c r="AF25" s="1">
        <f t="shared" si="2"/>
        <v>0</v>
      </c>
      <c r="AG25" s="1">
        <f t="shared" si="2"/>
        <v>0</v>
      </c>
      <c r="AH25">
        <f t="shared" si="2"/>
        <v>0</v>
      </c>
      <c r="AK25">
        <f t="shared" si="3"/>
        <v>300000</v>
      </c>
      <c r="AL25" s="4">
        <f t="shared" si="4"/>
        <v>132000</v>
      </c>
      <c r="AM25" s="4">
        <f t="shared" si="5"/>
        <v>132000</v>
      </c>
      <c r="AN25" s="4">
        <v>120000</v>
      </c>
      <c r="AO25" s="4">
        <f t="shared" si="6"/>
        <v>26400</v>
      </c>
      <c r="AP25" s="4">
        <f t="shared" si="7"/>
        <v>18000</v>
      </c>
      <c r="AQ25" s="1">
        <f t="shared" si="8"/>
        <v>0</v>
      </c>
      <c r="BD25" s="4">
        <f t="shared" si="9"/>
        <v>264000</v>
      </c>
      <c r="BE25" s="4">
        <f t="shared" si="10"/>
        <v>39600</v>
      </c>
      <c r="BF25" s="4">
        <f t="shared" si="11"/>
        <v>0</v>
      </c>
      <c r="BG25" s="4">
        <f t="shared" si="11"/>
        <v>0</v>
      </c>
      <c r="BH25" s="4">
        <f t="shared" si="11"/>
        <v>236400</v>
      </c>
      <c r="BI25" s="4">
        <f t="shared" si="11"/>
        <v>24000</v>
      </c>
      <c r="BJ25" s="4">
        <f t="shared" si="11"/>
        <v>6000</v>
      </c>
      <c r="BK25" s="4">
        <f t="shared" si="11"/>
        <v>0</v>
      </c>
      <c r="BL25" s="4">
        <f t="shared" si="11"/>
        <v>0</v>
      </c>
      <c r="BM25" s="4">
        <f t="shared" si="11"/>
        <v>0</v>
      </c>
      <c r="BN25" s="4">
        <f t="shared" si="11"/>
        <v>0</v>
      </c>
      <c r="BO25" s="4">
        <f t="shared" si="11"/>
        <v>264000</v>
      </c>
      <c r="BP25" s="4">
        <f t="shared" si="11"/>
        <v>0</v>
      </c>
      <c r="BQ25" s="4">
        <f t="shared" si="11"/>
        <v>0</v>
      </c>
      <c r="BR25" s="4">
        <f t="shared" si="11"/>
        <v>0</v>
      </c>
      <c r="BS25" s="14">
        <f t="shared" si="12"/>
        <v>834000</v>
      </c>
      <c r="BT25" s="15">
        <f t="shared" si="28"/>
        <v>25020</v>
      </c>
      <c r="BU25" s="15">
        <f t="shared" si="13"/>
        <v>808980</v>
      </c>
      <c r="BV25" s="1">
        <v>300000</v>
      </c>
      <c r="BW25" s="1">
        <f t="shared" si="14"/>
        <v>508980</v>
      </c>
      <c r="BX25" s="1">
        <f t="shared" si="15"/>
        <v>100000</v>
      </c>
      <c r="BY25" s="1">
        <f t="shared" si="16"/>
        <v>5000</v>
      </c>
      <c r="BZ25" s="1">
        <f t="shared" si="17"/>
        <v>408980</v>
      </c>
      <c r="CA25" s="1">
        <f t="shared" si="18"/>
        <v>300000</v>
      </c>
      <c r="CB25" s="1">
        <f t="shared" si="19"/>
        <v>30000</v>
      </c>
      <c r="CC25" s="1">
        <f t="shared" si="20"/>
        <v>108980</v>
      </c>
      <c r="CD25" s="1">
        <f t="shared" si="21"/>
        <v>108980</v>
      </c>
      <c r="CE25" s="1">
        <f t="shared" si="22"/>
        <v>16347</v>
      </c>
      <c r="CF25" s="1">
        <f t="shared" si="23"/>
        <v>0</v>
      </c>
      <c r="CG25" s="1">
        <f t="shared" si="24"/>
        <v>0</v>
      </c>
      <c r="CH25" s="1">
        <f t="shared" si="25"/>
        <v>0</v>
      </c>
      <c r="CI25" s="1">
        <f t="shared" si="26"/>
        <v>0</v>
      </c>
      <c r="CJ25" s="1">
        <f t="shared" si="27"/>
        <v>0</v>
      </c>
      <c r="CK25" s="4">
        <f t="shared" si="29"/>
        <v>51347</v>
      </c>
    </row>
    <row r="26" spans="1:89" x14ac:dyDescent="0.25">
      <c r="A26">
        <v>20</v>
      </c>
      <c r="B26" t="s">
        <v>55</v>
      </c>
      <c r="C26" t="s">
        <v>28</v>
      </c>
      <c r="D26">
        <v>16000</v>
      </c>
      <c r="E26">
        <v>10400</v>
      </c>
      <c r="F26">
        <v>1500</v>
      </c>
      <c r="G26">
        <v>0</v>
      </c>
      <c r="H26">
        <v>9600</v>
      </c>
      <c r="I26">
        <v>2000</v>
      </c>
      <c r="J26">
        <v>500</v>
      </c>
      <c r="K26">
        <v>0</v>
      </c>
      <c r="L26">
        <v>0</v>
      </c>
      <c r="M26">
        <v>0</v>
      </c>
      <c r="N26">
        <v>0</v>
      </c>
      <c r="O26">
        <v>16000</v>
      </c>
      <c r="P26">
        <v>0</v>
      </c>
      <c r="Q26">
        <v>0</v>
      </c>
      <c r="R26">
        <v>0</v>
      </c>
      <c r="S26">
        <v>56000</v>
      </c>
      <c r="T26" s="1">
        <f t="shared" si="2"/>
        <v>192000</v>
      </c>
      <c r="U26" s="1">
        <f t="shared" si="2"/>
        <v>124800</v>
      </c>
      <c r="V26" s="1">
        <f t="shared" si="2"/>
        <v>18000</v>
      </c>
      <c r="W26" s="1">
        <f t="shared" si="2"/>
        <v>0</v>
      </c>
      <c r="X26" s="1">
        <f t="shared" si="2"/>
        <v>115200</v>
      </c>
      <c r="Y26" s="1">
        <f t="shared" si="2"/>
        <v>24000</v>
      </c>
      <c r="Z26" s="1">
        <f t="shared" si="2"/>
        <v>6000</v>
      </c>
      <c r="AA26" s="1">
        <f t="shared" si="2"/>
        <v>0</v>
      </c>
      <c r="AB26" s="1">
        <f t="shared" si="2"/>
        <v>0</v>
      </c>
      <c r="AC26" s="1">
        <f t="shared" si="2"/>
        <v>0</v>
      </c>
      <c r="AD26" s="1">
        <f t="shared" si="2"/>
        <v>0</v>
      </c>
      <c r="AE26" s="1">
        <f t="shared" si="2"/>
        <v>192000</v>
      </c>
      <c r="AF26" s="1">
        <f t="shared" si="2"/>
        <v>0</v>
      </c>
      <c r="AG26" s="1">
        <f t="shared" si="2"/>
        <v>0</v>
      </c>
      <c r="AH26">
        <f t="shared" si="2"/>
        <v>0</v>
      </c>
      <c r="AK26">
        <f t="shared" si="3"/>
        <v>300000</v>
      </c>
      <c r="AL26" s="4">
        <f t="shared" si="4"/>
        <v>96000</v>
      </c>
      <c r="AM26" s="4">
        <f t="shared" si="5"/>
        <v>96000</v>
      </c>
      <c r="AN26" s="4">
        <v>120000</v>
      </c>
      <c r="AO26" s="4">
        <f t="shared" si="6"/>
        <v>19200</v>
      </c>
      <c r="AP26" s="4">
        <f t="shared" si="7"/>
        <v>18000</v>
      </c>
      <c r="AQ26" s="1">
        <f t="shared" si="8"/>
        <v>0</v>
      </c>
      <c r="BD26" s="4">
        <f t="shared" si="9"/>
        <v>192000</v>
      </c>
      <c r="BE26" s="4">
        <f t="shared" si="10"/>
        <v>28800</v>
      </c>
      <c r="BF26" s="4">
        <f t="shared" si="11"/>
        <v>0</v>
      </c>
      <c r="BG26" s="4">
        <f t="shared" si="11"/>
        <v>0</v>
      </c>
      <c r="BH26" s="4">
        <f t="shared" si="11"/>
        <v>115200</v>
      </c>
      <c r="BI26" s="4">
        <f t="shared" si="11"/>
        <v>24000</v>
      </c>
      <c r="BJ26" s="4">
        <f t="shared" si="11"/>
        <v>6000</v>
      </c>
      <c r="BK26" s="4">
        <f t="shared" si="11"/>
        <v>0</v>
      </c>
      <c r="BL26" s="4">
        <f t="shared" si="11"/>
        <v>0</v>
      </c>
      <c r="BM26" s="4">
        <f t="shared" si="11"/>
        <v>0</v>
      </c>
      <c r="BN26" s="4">
        <f t="shared" si="11"/>
        <v>0</v>
      </c>
      <c r="BO26" s="4">
        <f t="shared" si="11"/>
        <v>192000</v>
      </c>
      <c r="BP26" s="4">
        <f t="shared" si="11"/>
        <v>0</v>
      </c>
      <c r="BQ26" s="4">
        <f t="shared" si="11"/>
        <v>0</v>
      </c>
      <c r="BR26" s="4">
        <f t="shared" si="11"/>
        <v>0</v>
      </c>
      <c r="BS26" s="14">
        <f t="shared" si="12"/>
        <v>558000</v>
      </c>
      <c r="BT26" s="15">
        <f t="shared" si="28"/>
        <v>16740</v>
      </c>
      <c r="BU26" s="15">
        <f t="shared" si="13"/>
        <v>541260</v>
      </c>
      <c r="BV26" s="1">
        <v>300000</v>
      </c>
      <c r="BW26" s="1">
        <f t="shared" si="14"/>
        <v>241260</v>
      </c>
      <c r="BX26" s="1">
        <f t="shared" si="15"/>
        <v>100000</v>
      </c>
      <c r="BY26" s="1">
        <f t="shared" si="16"/>
        <v>5000</v>
      </c>
      <c r="BZ26" s="1">
        <f t="shared" si="17"/>
        <v>141260</v>
      </c>
      <c r="CA26" s="1">
        <f t="shared" si="18"/>
        <v>141260</v>
      </c>
      <c r="CB26" s="1">
        <f t="shared" si="19"/>
        <v>14126</v>
      </c>
      <c r="CC26" s="1">
        <f t="shared" si="20"/>
        <v>0</v>
      </c>
      <c r="CD26" s="1">
        <f t="shared" si="21"/>
        <v>0</v>
      </c>
      <c r="CE26" s="1">
        <f t="shared" si="22"/>
        <v>0</v>
      </c>
      <c r="CF26" s="1">
        <f t="shared" si="23"/>
        <v>0</v>
      </c>
      <c r="CG26" s="1">
        <f t="shared" si="24"/>
        <v>0</v>
      </c>
      <c r="CH26" s="1">
        <f t="shared" si="25"/>
        <v>0</v>
      </c>
      <c r="CI26" s="1">
        <f t="shared" si="26"/>
        <v>0</v>
      </c>
      <c r="CJ26" s="1">
        <f t="shared" si="27"/>
        <v>0</v>
      </c>
      <c r="CK26" s="4">
        <f t="shared" si="29"/>
        <v>19126</v>
      </c>
    </row>
    <row r="27" spans="1:89" x14ac:dyDescent="0.25">
      <c r="A27">
        <v>2</v>
      </c>
      <c r="B27" t="s">
        <v>46</v>
      </c>
      <c r="D27">
        <v>38000</v>
      </c>
      <c r="E27">
        <v>24700</v>
      </c>
      <c r="F27">
        <v>3000</v>
      </c>
      <c r="G27">
        <v>0</v>
      </c>
      <c r="H27">
        <v>29300</v>
      </c>
      <c r="I27">
        <v>4000</v>
      </c>
      <c r="J27">
        <v>1000</v>
      </c>
      <c r="K27">
        <v>0</v>
      </c>
      <c r="L27">
        <v>0</v>
      </c>
      <c r="M27">
        <v>0</v>
      </c>
      <c r="N27">
        <v>0</v>
      </c>
      <c r="O27">
        <v>38000</v>
      </c>
      <c r="P27">
        <v>0</v>
      </c>
      <c r="Q27">
        <v>0</v>
      </c>
      <c r="R27">
        <v>0</v>
      </c>
      <c r="S27">
        <v>138000</v>
      </c>
      <c r="T27" s="1">
        <f t="shared" si="2"/>
        <v>456000</v>
      </c>
      <c r="U27" s="1">
        <f t="shared" si="2"/>
        <v>296400</v>
      </c>
      <c r="V27" s="1">
        <f t="shared" si="2"/>
        <v>36000</v>
      </c>
      <c r="W27" s="1">
        <f t="shared" si="2"/>
        <v>0</v>
      </c>
      <c r="X27" s="1">
        <f t="shared" si="2"/>
        <v>351600</v>
      </c>
      <c r="Y27" s="1">
        <f t="shared" si="2"/>
        <v>48000</v>
      </c>
      <c r="Z27" s="1">
        <f t="shared" si="2"/>
        <v>12000</v>
      </c>
      <c r="AA27" s="1">
        <f t="shared" si="2"/>
        <v>0</v>
      </c>
      <c r="AB27" s="1">
        <f t="shared" si="2"/>
        <v>0</v>
      </c>
      <c r="AC27" s="1">
        <f t="shared" si="2"/>
        <v>0</v>
      </c>
      <c r="AD27" s="1">
        <f t="shared" si="2"/>
        <v>0</v>
      </c>
      <c r="AE27" s="1">
        <f t="shared" si="2"/>
        <v>456000</v>
      </c>
      <c r="AF27" s="1">
        <f t="shared" si="2"/>
        <v>0</v>
      </c>
      <c r="AG27" s="1">
        <f t="shared" si="2"/>
        <v>0</v>
      </c>
      <c r="AH27">
        <f t="shared" si="2"/>
        <v>0</v>
      </c>
      <c r="AK27">
        <f t="shared" si="3"/>
        <v>300000</v>
      </c>
      <c r="AL27" s="4">
        <f t="shared" si="4"/>
        <v>228000</v>
      </c>
      <c r="AM27" s="4">
        <f t="shared" si="5"/>
        <v>228000</v>
      </c>
      <c r="AN27" s="4">
        <v>120000</v>
      </c>
      <c r="AO27" s="4">
        <f t="shared" si="6"/>
        <v>45600</v>
      </c>
      <c r="AP27" s="4">
        <f t="shared" si="7"/>
        <v>27720</v>
      </c>
      <c r="AQ27" s="1">
        <f t="shared" si="8"/>
        <v>0</v>
      </c>
      <c r="BD27" s="4">
        <f t="shared" si="9"/>
        <v>456000</v>
      </c>
      <c r="BE27" s="4">
        <f t="shared" si="10"/>
        <v>68400</v>
      </c>
      <c r="BF27" s="4">
        <f t="shared" si="11"/>
        <v>8280</v>
      </c>
      <c r="BG27" s="4">
        <f t="shared" si="11"/>
        <v>0</v>
      </c>
      <c r="BH27" s="4">
        <f t="shared" si="11"/>
        <v>351600</v>
      </c>
      <c r="BI27" s="4">
        <f t="shared" si="11"/>
        <v>48000</v>
      </c>
      <c r="BJ27" s="4">
        <f t="shared" si="11"/>
        <v>12000</v>
      </c>
      <c r="BK27" s="4">
        <f t="shared" si="11"/>
        <v>0</v>
      </c>
      <c r="BL27" s="4">
        <f t="shared" si="11"/>
        <v>0</v>
      </c>
      <c r="BM27" s="4">
        <f t="shared" si="11"/>
        <v>0</v>
      </c>
      <c r="BN27" s="4">
        <f t="shared" si="11"/>
        <v>0</v>
      </c>
      <c r="BO27" s="4">
        <f t="shared" si="11"/>
        <v>456000</v>
      </c>
      <c r="BP27" s="4">
        <f t="shared" si="11"/>
        <v>0</v>
      </c>
      <c r="BQ27" s="4">
        <f t="shared" si="11"/>
        <v>0</v>
      </c>
      <c r="BR27" s="4">
        <f t="shared" si="11"/>
        <v>0</v>
      </c>
      <c r="BS27" s="14">
        <f t="shared" si="12"/>
        <v>1400280</v>
      </c>
      <c r="BT27" s="15">
        <f t="shared" si="28"/>
        <v>42008.4</v>
      </c>
      <c r="BU27" s="15">
        <f t="shared" si="13"/>
        <v>1358271.6</v>
      </c>
      <c r="BV27" s="1">
        <v>300000</v>
      </c>
      <c r="BW27" s="1">
        <f t="shared" si="14"/>
        <v>1058271.6000000001</v>
      </c>
      <c r="BX27" s="1">
        <f t="shared" si="15"/>
        <v>100000</v>
      </c>
      <c r="BY27" s="1">
        <f t="shared" si="16"/>
        <v>5000</v>
      </c>
      <c r="BZ27" s="1">
        <f t="shared" si="17"/>
        <v>958271.60000000009</v>
      </c>
      <c r="CA27" s="1">
        <f t="shared" si="18"/>
        <v>300000</v>
      </c>
      <c r="CB27" s="1">
        <f t="shared" si="19"/>
        <v>30000</v>
      </c>
      <c r="CC27" s="1">
        <f t="shared" si="20"/>
        <v>658271.60000000009</v>
      </c>
      <c r="CD27" s="1">
        <f t="shared" si="21"/>
        <v>400000</v>
      </c>
      <c r="CE27" s="1">
        <f t="shared" si="22"/>
        <v>60000</v>
      </c>
      <c r="CF27" s="1">
        <f t="shared" si="23"/>
        <v>258271.60000000009</v>
      </c>
      <c r="CG27" s="1">
        <f t="shared" si="24"/>
        <v>258271.60000000009</v>
      </c>
      <c r="CH27" s="1">
        <f t="shared" si="25"/>
        <v>51654.320000000022</v>
      </c>
      <c r="CI27" s="1">
        <f t="shared" si="26"/>
        <v>0</v>
      </c>
      <c r="CJ27" s="1">
        <f t="shared" si="27"/>
        <v>0</v>
      </c>
      <c r="CK27" s="4">
        <f t="shared" si="29"/>
        <v>146654.32</v>
      </c>
    </row>
    <row r="28" spans="1:89" x14ac:dyDescent="0.25">
      <c r="A28">
        <v>21</v>
      </c>
      <c r="B28" t="s">
        <v>56</v>
      </c>
      <c r="C28" t="s">
        <v>50</v>
      </c>
      <c r="D28">
        <v>23100</v>
      </c>
      <c r="E28">
        <v>15015</v>
      </c>
      <c r="F28">
        <v>1500</v>
      </c>
      <c r="G28">
        <v>0</v>
      </c>
      <c r="H28">
        <v>19700</v>
      </c>
      <c r="I28">
        <v>2000</v>
      </c>
      <c r="J28">
        <v>500</v>
      </c>
      <c r="K28">
        <v>0</v>
      </c>
      <c r="L28">
        <v>0</v>
      </c>
      <c r="M28">
        <v>0</v>
      </c>
      <c r="N28">
        <v>0</v>
      </c>
      <c r="O28">
        <v>23100</v>
      </c>
      <c r="P28">
        <v>0</v>
      </c>
      <c r="Q28">
        <v>0</v>
      </c>
      <c r="R28">
        <v>0</v>
      </c>
      <c r="S28">
        <v>90115</v>
      </c>
      <c r="T28" s="1">
        <f t="shared" si="2"/>
        <v>277200</v>
      </c>
      <c r="U28" s="1">
        <f t="shared" si="2"/>
        <v>180180</v>
      </c>
      <c r="V28" s="1">
        <f t="shared" si="2"/>
        <v>18000</v>
      </c>
      <c r="W28" s="1">
        <f t="shared" si="2"/>
        <v>0</v>
      </c>
      <c r="X28" s="1">
        <f t="shared" si="2"/>
        <v>236400</v>
      </c>
      <c r="Y28" s="1">
        <f t="shared" si="2"/>
        <v>24000</v>
      </c>
      <c r="Z28" s="1">
        <f t="shared" si="2"/>
        <v>6000</v>
      </c>
      <c r="AA28" s="1">
        <f t="shared" si="2"/>
        <v>0</v>
      </c>
      <c r="AB28" s="1">
        <f t="shared" si="2"/>
        <v>0</v>
      </c>
      <c r="AC28" s="1">
        <f t="shared" si="2"/>
        <v>0</v>
      </c>
      <c r="AD28" s="1">
        <f t="shared" si="2"/>
        <v>0</v>
      </c>
      <c r="AE28" s="1">
        <f t="shared" si="2"/>
        <v>277200</v>
      </c>
      <c r="AF28" s="1">
        <f t="shared" si="2"/>
        <v>0</v>
      </c>
      <c r="AG28" s="1">
        <f t="shared" si="2"/>
        <v>0</v>
      </c>
      <c r="AH28">
        <f t="shared" si="2"/>
        <v>0</v>
      </c>
      <c r="AK28">
        <f t="shared" si="3"/>
        <v>300000</v>
      </c>
      <c r="AL28" s="4">
        <f t="shared" si="4"/>
        <v>138600</v>
      </c>
      <c r="AM28" s="4">
        <f t="shared" si="5"/>
        <v>138600</v>
      </c>
      <c r="AN28" s="4">
        <v>120000</v>
      </c>
      <c r="AO28" s="4">
        <f t="shared" si="6"/>
        <v>27720</v>
      </c>
      <c r="AP28" s="4">
        <f t="shared" si="7"/>
        <v>18000</v>
      </c>
      <c r="AQ28" s="1">
        <f t="shared" si="8"/>
        <v>0</v>
      </c>
      <c r="BD28" s="4">
        <f t="shared" si="9"/>
        <v>277200</v>
      </c>
      <c r="BE28" s="4">
        <f t="shared" si="10"/>
        <v>41580</v>
      </c>
      <c r="BF28" s="4">
        <f t="shared" si="11"/>
        <v>0</v>
      </c>
      <c r="BG28" s="4">
        <f t="shared" si="11"/>
        <v>0</v>
      </c>
      <c r="BH28" s="4">
        <f t="shared" si="11"/>
        <v>236400</v>
      </c>
      <c r="BI28" s="4">
        <f t="shared" si="11"/>
        <v>24000</v>
      </c>
      <c r="BJ28" s="4">
        <f t="shared" si="11"/>
        <v>6000</v>
      </c>
      <c r="BK28" s="4">
        <f t="shared" si="11"/>
        <v>0</v>
      </c>
      <c r="BL28" s="4">
        <f t="shared" si="11"/>
        <v>0</v>
      </c>
      <c r="BM28" s="4">
        <f t="shared" si="11"/>
        <v>0</v>
      </c>
      <c r="BN28" s="4">
        <f t="shared" si="11"/>
        <v>0</v>
      </c>
      <c r="BO28" s="4">
        <f t="shared" si="11"/>
        <v>277200</v>
      </c>
      <c r="BP28" s="4">
        <f t="shared" si="11"/>
        <v>0</v>
      </c>
      <c r="BQ28" s="4">
        <f t="shared" si="11"/>
        <v>0</v>
      </c>
      <c r="BR28" s="4">
        <f t="shared" si="11"/>
        <v>0</v>
      </c>
      <c r="BS28" s="14">
        <f t="shared" si="12"/>
        <v>862380</v>
      </c>
      <c r="BT28" s="15">
        <f t="shared" si="28"/>
        <v>25871.399999999998</v>
      </c>
      <c r="BU28" s="15">
        <f t="shared" si="13"/>
        <v>836508.6</v>
      </c>
      <c r="BV28" s="1">
        <v>300000</v>
      </c>
      <c r="BW28" s="1">
        <f t="shared" si="14"/>
        <v>536508.6</v>
      </c>
      <c r="BX28" s="1">
        <f t="shared" si="15"/>
        <v>100000</v>
      </c>
      <c r="BY28" s="1">
        <f t="shared" si="16"/>
        <v>5000</v>
      </c>
      <c r="BZ28" s="1">
        <f t="shared" si="17"/>
        <v>436508.6</v>
      </c>
      <c r="CA28" s="1">
        <f t="shared" si="18"/>
        <v>300000</v>
      </c>
      <c r="CB28" s="1">
        <f t="shared" si="19"/>
        <v>30000</v>
      </c>
      <c r="CC28" s="1">
        <f t="shared" si="20"/>
        <v>136508.59999999998</v>
      </c>
      <c r="CD28" s="1">
        <f t="shared" si="21"/>
        <v>136508.59999999998</v>
      </c>
      <c r="CE28" s="1">
        <f t="shared" si="22"/>
        <v>20476.289999999997</v>
      </c>
      <c r="CF28" s="1">
        <f t="shared" si="23"/>
        <v>0</v>
      </c>
      <c r="CG28" s="1">
        <f t="shared" si="24"/>
        <v>0</v>
      </c>
      <c r="CH28" s="1">
        <f t="shared" si="25"/>
        <v>0</v>
      </c>
      <c r="CI28" s="1">
        <f t="shared" si="26"/>
        <v>0</v>
      </c>
      <c r="CJ28" s="1">
        <f t="shared" si="27"/>
        <v>0</v>
      </c>
      <c r="CK28" s="4">
        <f t="shared" si="29"/>
        <v>55476.289999999994</v>
      </c>
    </row>
    <row r="29" spans="1:89" x14ac:dyDescent="0.25">
      <c r="A29">
        <v>22</v>
      </c>
      <c r="B29" t="s">
        <v>57</v>
      </c>
      <c r="C29" t="s">
        <v>28</v>
      </c>
      <c r="D29">
        <v>16800</v>
      </c>
      <c r="E29">
        <v>10920</v>
      </c>
      <c r="F29">
        <v>1500</v>
      </c>
      <c r="G29">
        <v>0</v>
      </c>
      <c r="H29">
        <v>9600</v>
      </c>
      <c r="I29">
        <v>2000</v>
      </c>
      <c r="J29">
        <v>500</v>
      </c>
      <c r="K29">
        <v>0</v>
      </c>
      <c r="L29">
        <v>0</v>
      </c>
      <c r="M29">
        <v>0</v>
      </c>
      <c r="N29">
        <v>0</v>
      </c>
      <c r="O29">
        <v>16800</v>
      </c>
      <c r="P29">
        <v>0</v>
      </c>
      <c r="Q29">
        <v>0</v>
      </c>
      <c r="R29">
        <v>0</v>
      </c>
      <c r="S29">
        <v>63320</v>
      </c>
      <c r="T29" s="1">
        <f t="shared" si="2"/>
        <v>201600</v>
      </c>
      <c r="U29" s="1">
        <f t="shared" si="2"/>
        <v>131040</v>
      </c>
      <c r="V29" s="1">
        <f t="shared" si="2"/>
        <v>18000</v>
      </c>
      <c r="W29" s="1">
        <f t="shared" si="2"/>
        <v>0</v>
      </c>
      <c r="X29" s="1">
        <f t="shared" si="2"/>
        <v>115200</v>
      </c>
      <c r="Y29" s="1">
        <f t="shared" si="2"/>
        <v>24000</v>
      </c>
      <c r="Z29" s="1">
        <f t="shared" si="2"/>
        <v>6000</v>
      </c>
      <c r="AA29" s="1">
        <f t="shared" si="2"/>
        <v>0</v>
      </c>
      <c r="AB29" s="1">
        <f t="shared" si="2"/>
        <v>0</v>
      </c>
      <c r="AC29" s="1">
        <f t="shared" si="2"/>
        <v>0</v>
      </c>
      <c r="AD29" s="1">
        <f t="shared" si="2"/>
        <v>0</v>
      </c>
      <c r="AE29" s="1">
        <f t="shared" si="2"/>
        <v>201600</v>
      </c>
      <c r="AF29" s="1">
        <f t="shared" si="2"/>
        <v>0</v>
      </c>
      <c r="AG29" s="1">
        <f t="shared" si="2"/>
        <v>0</v>
      </c>
      <c r="AH29">
        <f t="shared" si="2"/>
        <v>0</v>
      </c>
      <c r="AK29">
        <f t="shared" si="3"/>
        <v>300000</v>
      </c>
      <c r="AL29" s="4">
        <f t="shared" si="4"/>
        <v>100800</v>
      </c>
      <c r="AM29" s="4">
        <f t="shared" si="5"/>
        <v>100800</v>
      </c>
      <c r="AN29" s="4">
        <v>120000</v>
      </c>
      <c r="AO29" s="4">
        <f t="shared" si="6"/>
        <v>20160</v>
      </c>
      <c r="AP29" s="4">
        <f t="shared" si="7"/>
        <v>18000</v>
      </c>
      <c r="AQ29" s="1">
        <f t="shared" si="8"/>
        <v>0</v>
      </c>
      <c r="BD29" s="4">
        <f t="shared" si="9"/>
        <v>201600</v>
      </c>
      <c r="BE29" s="4">
        <f t="shared" si="10"/>
        <v>30240</v>
      </c>
      <c r="BF29" s="4">
        <f t="shared" si="11"/>
        <v>0</v>
      </c>
      <c r="BG29" s="4">
        <f t="shared" si="11"/>
        <v>0</v>
      </c>
      <c r="BH29" s="4">
        <f t="shared" si="11"/>
        <v>115200</v>
      </c>
      <c r="BI29" s="4">
        <f t="shared" si="11"/>
        <v>24000</v>
      </c>
      <c r="BJ29" s="4">
        <f t="shared" si="11"/>
        <v>6000</v>
      </c>
      <c r="BK29" s="4">
        <f t="shared" si="11"/>
        <v>0</v>
      </c>
      <c r="BL29" s="4">
        <f t="shared" si="11"/>
        <v>0</v>
      </c>
      <c r="BM29" s="4">
        <f t="shared" si="11"/>
        <v>0</v>
      </c>
      <c r="BN29" s="4">
        <f t="shared" si="11"/>
        <v>0</v>
      </c>
      <c r="BO29" s="4">
        <f t="shared" si="11"/>
        <v>201600</v>
      </c>
      <c r="BP29" s="4">
        <f t="shared" si="11"/>
        <v>0</v>
      </c>
      <c r="BQ29" s="4">
        <f t="shared" si="11"/>
        <v>0</v>
      </c>
      <c r="BR29" s="4">
        <f t="shared" si="11"/>
        <v>0</v>
      </c>
      <c r="BS29" s="14">
        <f t="shared" si="12"/>
        <v>578640</v>
      </c>
      <c r="BT29" s="15">
        <f t="shared" si="28"/>
        <v>17359.2</v>
      </c>
      <c r="BU29" s="15">
        <f t="shared" si="13"/>
        <v>561280.80000000005</v>
      </c>
      <c r="BV29" s="1">
        <v>300000</v>
      </c>
      <c r="BW29" s="1">
        <f t="shared" si="14"/>
        <v>261280.80000000005</v>
      </c>
      <c r="BX29" s="1">
        <f t="shared" si="15"/>
        <v>100000</v>
      </c>
      <c r="BY29" s="1">
        <f t="shared" si="16"/>
        <v>5000</v>
      </c>
      <c r="BZ29" s="1">
        <f t="shared" si="17"/>
        <v>161280.80000000005</v>
      </c>
      <c r="CA29" s="1">
        <f t="shared" si="18"/>
        <v>161280.80000000005</v>
      </c>
      <c r="CB29" s="1">
        <f t="shared" si="19"/>
        <v>16128.080000000005</v>
      </c>
      <c r="CC29" s="1">
        <f t="shared" si="20"/>
        <v>0</v>
      </c>
      <c r="CD29" s="1">
        <f t="shared" si="21"/>
        <v>0</v>
      </c>
      <c r="CE29" s="1">
        <f t="shared" si="22"/>
        <v>0</v>
      </c>
      <c r="CF29" s="1">
        <f t="shared" si="23"/>
        <v>0</v>
      </c>
      <c r="CG29" s="1">
        <f t="shared" si="24"/>
        <v>0</v>
      </c>
      <c r="CH29" s="1">
        <f t="shared" si="25"/>
        <v>0</v>
      </c>
      <c r="CI29" s="1">
        <f t="shared" si="26"/>
        <v>0</v>
      </c>
      <c r="CJ29" s="1">
        <f t="shared" si="27"/>
        <v>0</v>
      </c>
      <c r="CK29" s="4">
        <f t="shared" si="29"/>
        <v>21128.080000000005</v>
      </c>
    </row>
    <row r="30" spans="1:89" x14ac:dyDescent="0.25">
      <c r="A30">
        <v>23</v>
      </c>
      <c r="B30" t="s">
        <v>58</v>
      </c>
      <c r="C30" t="s">
        <v>50</v>
      </c>
      <c r="D30">
        <v>16800</v>
      </c>
      <c r="E30">
        <v>10920</v>
      </c>
      <c r="F30">
        <v>1500</v>
      </c>
      <c r="G30">
        <v>0</v>
      </c>
      <c r="H30">
        <v>9600</v>
      </c>
      <c r="I30">
        <v>2000</v>
      </c>
      <c r="J30">
        <v>500</v>
      </c>
      <c r="K30">
        <v>0</v>
      </c>
      <c r="L30">
        <v>0</v>
      </c>
      <c r="M30">
        <v>0</v>
      </c>
      <c r="N30">
        <v>0</v>
      </c>
      <c r="O30">
        <v>16800</v>
      </c>
      <c r="P30">
        <v>0</v>
      </c>
      <c r="Q30">
        <v>0</v>
      </c>
      <c r="R30">
        <v>0</v>
      </c>
      <c r="S30">
        <v>63320</v>
      </c>
      <c r="T30" s="1">
        <f t="shared" si="2"/>
        <v>201600</v>
      </c>
      <c r="U30" s="1">
        <f t="shared" si="2"/>
        <v>131040</v>
      </c>
      <c r="V30" s="1">
        <f t="shared" si="2"/>
        <v>18000</v>
      </c>
      <c r="W30" s="1">
        <f t="shared" si="2"/>
        <v>0</v>
      </c>
      <c r="X30" s="1">
        <f t="shared" si="2"/>
        <v>115200</v>
      </c>
      <c r="Y30" s="1">
        <f t="shared" si="2"/>
        <v>24000</v>
      </c>
      <c r="Z30" s="1">
        <f t="shared" si="2"/>
        <v>6000</v>
      </c>
      <c r="AA30" s="1">
        <f t="shared" si="2"/>
        <v>0</v>
      </c>
      <c r="AB30" s="1">
        <f t="shared" si="2"/>
        <v>0</v>
      </c>
      <c r="AC30" s="1">
        <f t="shared" si="2"/>
        <v>0</v>
      </c>
      <c r="AD30" s="1">
        <f t="shared" si="2"/>
        <v>0</v>
      </c>
      <c r="AE30" s="1">
        <f t="shared" si="2"/>
        <v>201600</v>
      </c>
      <c r="AF30" s="1">
        <f t="shared" si="2"/>
        <v>0</v>
      </c>
      <c r="AG30" s="1">
        <f t="shared" si="2"/>
        <v>0</v>
      </c>
      <c r="AH30">
        <f t="shared" si="2"/>
        <v>0</v>
      </c>
      <c r="AK30">
        <f t="shared" si="3"/>
        <v>300000</v>
      </c>
      <c r="AL30" s="4">
        <f t="shared" si="4"/>
        <v>100800</v>
      </c>
      <c r="AM30" s="4">
        <f t="shared" si="5"/>
        <v>100800</v>
      </c>
      <c r="AN30" s="4">
        <v>120000</v>
      </c>
      <c r="AO30" s="4">
        <f t="shared" si="6"/>
        <v>20160</v>
      </c>
      <c r="AP30" s="4">
        <f t="shared" si="7"/>
        <v>18000</v>
      </c>
      <c r="AQ30" s="1">
        <f t="shared" si="8"/>
        <v>0</v>
      </c>
      <c r="BD30" s="4">
        <f t="shared" si="9"/>
        <v>201600</v>
      </c>
      <c r="BE30" s="4">
        <f t="shared" si="10"/>
        <v>30240</v>
      </c>
      <c r="BF30" s="4">
        <f t="shared" si="11"/>
        <v>0</v>
      </c>
      <c r="BG30" s="4">
        <f t="shared" si="11"/>
        <v>0</v>
      </c>
      <c r="BH30" s="4">
        <f t="shared" si="11"/>
        <v>115200</v>
      </c>
      <c r="BI30" s="4">
        <f t="shared" si="11"/>
        <v>24000</v>
      </c>
      <c r="BJ30" s="4">
        <f t="shared" si="11"/>
        <v>6000</v>
      </c>
      <c r="BK30" s="4">
        <f t="shared" si="11"/>
        <v>0</v>
      </c>
      <c r="BL30" s="4">
        <f t="shared" si="11"/>
        <v>0</v>
      </c>
      <c r="BM30" s="4">
        <f t="shared" si="11"/>
        <v>0</v>
      </c>
      <c r="BN30" s="4">
        <f t="shared" si="11"/>
        <v>0</v>
      </c>
      <c r="BO30" s="4">
        <f t="shared" si="11"/>
        <v>201600</v>
      </c>
      <c r="BP30" s="4">
        <f t="shared" si="11"/>
        <v>0</v>
      </c>
      <c r="BQ30" s="4">
        <f t="shared" si="11"/>
        <v>0</v>
      </c>
      <c r="BR30" s="4">
        <f t="shared" si="11"/>
        <v>0</v>
      </c>
      <c r="BS30" s="14">
        <f t="shared" si="12"/>
        <v>578640</v>
      </c>
      <c r="BT30" s="15">
        <f t="shared" si="28"/>
        <v>17359.2</v>
      </c>
      <c r="BU30" s="15">
        <f t="shared" si="13"/>
        <v>561280.80000000005</v>
      </c>
      <c r="BV30" s="1">
        <v>300000</v>
      </c>
      <c r="BW30" s="1">
        <f t="shared" si="14"/>
        <v>261280.80000000005</v>
      </c>
      <c r="BX30" s="1">
        <f t="shared" si="15"/>
        <v>100000</v>
      </c>
      <c r="BY30" s="1">
        <f t="shared" si="16"/>
        <v>5000</v>
      </c>
      <c r="BZ30" s="1">
        <f t="shared" si="17"/>
        <v>161280.80000000005</v>
      </c>
      <c r="CA30" s="1">
        <f t="shared" si="18"/>
        <v>161280.80000000005</v>
      </c>
      <c r="CB30" s="1">
        <f t="shared" si="19"/>
        <v>16128.080000000005</v>
      </c>
      <c r="CC30" s="1">
        <f t="shared" si="20"/>
        <v>0</v>
      </c>
      <c r="CD30" s="1">
        <f t="shared" si="21"/>
        <v>0</v>
      </c>
      <c r="CE30" s="1">
        <f t="shared" si="22"/>
        <v>0</v>
      </c>
      <c r="CF30" s="1">
        <f t="shared" si="23"/>
        <v>0</v>
      </c>
      <c r="CG30" s="1">
        <f t="shared" si="24"/>
        <v>0</v>
      </c>
      <c r="CH30" s="1">
        <f t="shared" si="25"/>
        <v>0</v>
      </c>
      <c r="CI30" s="1">
        <f t="shared" si="26"/>
        <v>0</v>
      </c>
      <c r="CJ30" s="1">
        <f t="shared" si="27"/>
        <v>0</v>
      </c>
      <c r="CK30" s="4">
        <f t="shared" si="29"/>
        <v>21128.080000000005</v>
      </c>
    </row>
    <row r="31" spans="1:89" x14ac:dyDescent="0.25">
      <c r="A31">
        <v>24</v>
      </c>
      <c r="B31" t="s">
        <v>59</v>
      </c>
      <c r="C31" t="s">
        <v>28</v>
      </c>
      <c r="D31">
        <v>16800</v>
      </c>
      <c r="E31">
        <v>10920</v>
      </c>
      <c r="F31">
        <v>1500</v>
      </c>
      <c r="G31">
        <v>0</v>
      </c>
      <c r="H31">
        <v>9600</v>
      </c>
      <c r="I31">
        <v>2000</v>
      </c>
      <c r="J31">
        <v>500</v>
      </c>
      <c r="K31">
        <v>0</v>
      </c>
      <c r="L31">
        <v>0</v>
      </c>
      <c r="M31">
        <v>0</v>
      </c>
      <c r="N31">
        <v>0</v>
      </c>
      <c r="O31">
        <v>16800</v>
      </c>
      <c r="P31">
        <v>0</v>
      </c>
      <c r="Q31">
        <v>0</v>
      </c>
      <c r="R31">
        <v>0</v>
      </c>
      <c r="S31">
        <v>63320</v>
      </c>
      <c r="T31" s="1">
        <f t="shared" si="2"/>
        <v>201600</v>
      </c>
      <c r="U31" s="1">
        <f t="shared" si="2"/>
        <v>131040</v>
      </c>
      <c r="V31" s="1">
        <f t="shared" si="2"/>
        <v>18000</v>
      </c>
      <c r="W31" s="1">
        <f t="shared" si="2"/>
        <v>0</v>
      </c>
      <c r="X31" s="1">
        <f t="shared" si="2"/>
        <v>115200</v>
      </c>
      <c r="Y31" s="1">
        <f t="shared" si="2"/>
        <v>24000</v>
      </c>
      <c r="Z31" s="1">
        <f t="shared" si="2"/>
        <v>6000</v>
      </c>
      <c r="AA31" s="1">
        <f t="shared" si="2"/>
        <v>0</v>
      </c>
      <c r="AB31" s="1">
        <f t="shared" si="2"/>
        <v>0</v>
      </c>
      <c r="AC31" s="1">
        <f t="shared" si="2"/>
        <v>0</v>
      </c>
      <c r="AD31" s="1">
        <f t="shared" si="2"/>
        <v>0</v>
      </c>
      <c r="AE31" s="1">
        <f t="shared" si="2"/>
        <v>201600</v>
      </c>
      <c r="AF31" s="1">
        <f t="shared" si="2"/>
        <v>0</v>
      </c>
      <c r="AG31" s="1">
        <f t="shared" si="2"/>
        <v>0</v>
      </c>
      <c r="AH31">
        <f t="shared" si="2"/>
        <v>0</v>
      </c>
      <c r="AK31">
        <f t="shared" si="3"/>
        <v>300000</v>
      </c>
      <c r="AL31" s="4">
        <f t="shared" si="4"/>
        <v>100800</v>
      </c>
      <c r="AM31" s="4">
        <f t="shared" si="5"/>
        <v>100800</v>
      </c>
      <c r="AN31" s="4">
        <v>120000</v>
      </c>
      <c r="AO31" s="4">
        <f t="shared" si="6"/>
        <v>20160</v>
      </c>
      <c r="AP31" s="4">
        <f t="shared" si="7"/>
        <v>18000</v>
      </c>
      <c r="AQ31" s="1">
        <f t="shared" si="8"/>
        <v>0</v>
      </c>
      <c r="BD31" s="4">
        <f t="shared" si="9"/>
        <v>201600</v>
      </c>
      <c r="BE31" s="4">
        <f t="shared" si="10"/>
        <v>30240</v>
      </c>
      <c r="BF31" s="4">
        <f t="shared" si="11"/>
        <v>0</v>
      </c>
      <c r="BG31" s="4">
        <f t="shared" si="11"/>
        <v>0</v>
      </c>
      <c r="BH31" s="4">
        <f t="shared" si="11"/>
        <v>115200</v>
      </c>
      <c r="BI31" s="4">
        <f t="shared" si="11"/>
        <v>24000</v>
      </c>
      <c r="BJ31" s="4">
        <f t="shared" si="11"/>
        <v>6000</v>
      </c>
      <c r="BK31" s="4">
        <f t="shared" si="11"/>
        <v>0</v>
      </c>
      <c r="BL31" s="4">
        <f t="shared" si="11"/>
        <v>0</v>
      </c>
      <c r="BM31" s="4">
        <f t="shared" si="11"/>
        <v>0</v>
      </c>
      <c r="BN31" s="4">
        <f t="shared" si="11"/>
        <v>0</v>
      </c>
      <c r="BO31" s="4">
        <f t="shared" si="11"/>
        <v>201600</v>
      </c>
      <c r="BP31" s="4">
        <f t="shared" si="11"/>
        <v>0</v>
      </c>
      <c r="BQ31" s="4">
        <f t="shared" si="11"/>
        <v>0</v>
      </c>
      <c r="BR31" s="4">
        <f t="shared" si="11"/>
        <v>0</v>
      </c>
      <c r="BS31" s="14">
        <f t="shared" si="12"/>
        <v>578640</v>
      </c>
      <c r="BT31" s="15">
        <f t="shared" si="28"/>
        <v>17359.2</v>
      </c>
      <c r="BU31" s="15">
        <f t="shared" si="13"/>
        <v>561280.80000000005</v>
      </c>
      <c r="BV31" s="1">
        <v>300000</v>
      </c>
      <c r="BW31" s="1">
        <f t="shared" si="14"/>
        <v>261280.80000000005</v>
      </c>
      <c r="BX31" s="1">
        <f t="shared" si="15"/>
        <v>100000</v>
      </c>
      <c r="BY31" s="1">
        <f t="shared" si="16"/>
        <v>5000</v>
      </c>
      <c r="BZ31" s="1">
        <f t="shared" si="17"/>
        <v>161280.80000000005</v>
      </c>
      <c r="CA31" s="1">
        <f t="shared" si="18"/>
        <v>161280.80000000005</v>
      </c>
      <c r="CB31" s="1">
        <f t="shared" si="19"/>
        <v>16128.080000000005</v>
      </c>
      <c r="CC31" s="1">
        <f t="shared" si="20"/>
        <v>0</v>
      </c>
      <c r="CD31" s="1">
        <f t="shared" si="21"/>
        <v>0</v>
      </c>
      <c r="CE31" s="1">
        <f t="shared" si="22"/>
        <v>0</v>
      </c>
      <c r="CF31" s="1">
        <f t="shared" si="23"/>
        <v>0</v>
      </c>
      <c r="CG31" s="1">
        <f t="shared" si="24"/>
        <v>0</v>
      </c>
      <c r="CH31" s="1">
        <f t="shared" si="25"/>
        <v>0</v>
      </c>
      <c r="CI31" s="1">
        <f t="shared" si="26"/>
        <v>0</v>
      </c>
      <c r="CJ31" s="1">
        <f t="shared" si="27"/>
        <v>0</v>
      </c>
      <c r="CK31" s="4">
        <f t="shared" si="29"/>
        <v>21128.080000000005</v>
      </c>
    </row>
    <row r="32" spans="1:89" x14ac:dyDescent="0.25">
      <c r="A32">
        <v>25</v>
      </c>
      <c r="B32" t="s">
        <v>60</v>
      </c>
      <c r="C32" t="s">
        <v>28</v>
      </c>
      <c r="D32">
        <v>16800</v>
      </c>
      <c r="E32">
        <v>10920</v>
      </c>
      <c r="F32">
        <v>1500</v>
      </c>
      <c r="G32">
        <v>0</v>
      </c>
      <c r="H32">
        <v>9600</v>
      </c>
      <c r="I32">
        <v>2000</v>
      </c>
      <c r="J32">
        <v>500</v>
      </c>
      <c r="K32">
        <v>0</v>
      </c>
      <c r="L32">
        <v>0</v>
      </c>
      <c r="M32">
        <v>0</v>
      </c>
      <c r="N32">
        <v>0</v>
      </c>
      <c r="O32">
        <v>16800</v>
      </c>
      <c r="P32">
        <v>0</v>
      </c>
      <c r="Q32">
        <v>0</v>
      </c>
      <c r="R32">
        <v>0</v>
      </c>
      <c r="S32">
        <v>62320</v>
      </c>
      <c r="T32" s="1">
        <f t="shared" si="2"/>
        <v>201600</v>
      </c>
      <c r="U32" s="1">
        <f t="shared" si="2"/>
        <v>131040</v>
      </c>
      <c r="V32" s="1">
        <f t="shared" si="2"/>
        <v>18000</v>
      </c>
      <c r="W32" s="1">
        <f t="shared" si="2"/>
        <v>0</v>
      </c>
      <c r="X32" s="1">
        <f t="shared" si="2"/>
        <v>115200</v>
      </c>
      <c r="Y32" s="1">
        <f t="shared" si="2"/>
        <v>24000</v>
      </c>
      <c r="Z32" s="1">
        <f t="shared" si="2"/>
        <v>6000</v>
      </c>
      <c r="AA32" s="1">
        <f t="shared" si="2"/>
        <v>0</v>
      </c>
      <c r="AB32" s="1">
        <f t="shared" si="2"/>
        <v>0</v>
      </c>
      <c r="AC32" s="1">
        <f t="shared" si="2"/>
        <v>0</v>
      </c>
      <c r="AD32" s="1">
        <f t="shared" si="2"/>
        <v>0</v>
      </c>
      <c r="AE32" s="1">
        <f t="shared" si="2"/>
        <v>201600</v>
      </c>
      <c r="AF32" s="1">
        <f t="shared" si="2"/>
        <v>0</v>
      </c>
      <c r="AG32" s="1">
        <f t="shared" si="2"/>
        <v>0</v>
      </c>
      <c r="AH32">
        <f t="shared" si="2"/>
        <v>0</v>
      </c>
      <c r="AK32">
        <f t="shared" si="3"/>
        <v>300000</v>
      </c>
      <c r="AL32" s="4">
        <f t="shared" si="4"/>
        <v>100800</v>
      </c>
      <c r="AM32" s="4">
        <f t="shared" si="5"/>
        <v>100800</v>
      </c>
      <c r="AN32" s="4">
        <v>120000</v>
      </c>
      <c r="AO32" s="4">
        <f t="shared" si="6"/>
        <v>20160</v>
      </c>
      <c r="AP32" s="4">
        <f t="shared" si="7"/>
        <v>18000</v>
      </c>
      <c r="AQ32" s="1">
        <f t="shared" si="8"/>
        <v>0</v>
      </c>
      <c r="BD32" s="4">
        <f t="shared" si="9"/>
        <v>201600</v>
      </c>
      <c r="BE32" s="4">
        <f t="shared" si="10"/>
        <v>30240</v>
      </c>
      <c r="BF32" s="4">
        <f t="shared" si="11"/>
        <v>0</v>
      </c>
      <c r="BG32" s="4">
        <f t="shared" si="11"/>
        <v>0</v>
      </c>
      <c r="BH32" s="4">
        <f t="shared" si="11"/>
        <v>115200</v>
      </c>
      <c r="BI32" s="4">
        <f t="shared" si="11"/>
        <v>24000</v>
      </c>
      <c r="BJ32" s="4">
        <f t="shared" si="11"/>
        <v>6000</v>
      </c>
      <c r="BK32" s="4">
        <f t="shared" si="11"/>
        <v>0</v>
      </c>
      <c r="BL32" s="4">
        <f t="shared" si="11"/>
        <v>0</v>
      </c>
      <c r="BM32" s="4">
        <f t="shared" si="11"/>
        <v>0</v>
      </c>
      <c r="BN32" s="4">
        <f t="shared" si="11"/>
        <v>0</v>
      </c>
      <c r="BO32" s="4">
        <f t="shared" si="11"/>
        <v>201600</v>
      </c>
      <c r="BP32" s="4">
        <f t="shared" si="11"/>
        <v>0</v>
      </c>
      <c r="BQ32" s="4">
        <f t="shared" si="11"/>
        <v>0</v>
      </c>
      <c r="BR32" s="4">
        <f t="shared" si="11"/>
        <v>0</v>
      </c>
      <c r="BS32" s="14">
        <f t="shared" si="12"/>
        <v>578640</v>
      </c>
      <c r="BT32" s="15">
        <f t="shared" si="28"/>
        <v>17359.2</v>
      </c>
      <c r="BU32" s="15">
        <f t="shared" si="13"/>
        <v>561280.80000000005</v>
      </c>
      <c r="BV32" s="1">
        <v>300000</v>
      </c>
      <c r="BW32" s="1">
        <f t="shared" si="14"/>
        <v>261280.80000000005</v>
      </c>
      <c r="BX32" s="1">
        <f t="shared" si="15"/>
        <v>100000</v>
      </c>
      <c r="BY32" s="1">
        <f t="shared" si="16"/>
        <v>5000</v>
      </c>
      <c r="BZ32" s="1">
        <f t="shared" si="17"/>
        <v>161280.80000000005</v>
      </c>
      <c r="CA32" s="1">
        <f t="shared" si="18"/>
        <v>161280.80000000005</v>
      </c>
      <c r="CB32" s="1">
        <f t="shared" si="19"/>
        <v>16128.080000000005</v>
      </c>
      <c r="CC32" s="1">
        <f t="shared" si="20"/>
        <v>0</v>
      </c>
      <c r="CD32" s="1">
        <f t="shared" si="21"/>
        <v>0</v>
      </c>
      <c r="CE32" s="1">
        <f t="shared" si="22"/>
        <v>0</v>
      </c>
      <c r="CF32" s="1">
        <f t="shared" si="23"/>
        <v>0</v>
      </c>
      <c r="CG32" s="1">
        <f t="shared" si="24"/>
        <v>0</v>
      </c>
      <c r="CH32" s="1">
        <f t="shared" si="25"/>
        <v>0</v>
      </c>
      <c r="CI32" s="1">
        <f t="shared" si="26"/>
        <v>0</v>
      </c>
      <c r="CJ32" s="1">
        <f t="shared" si="27"/>
        <v>0</v>
      </c>
      <c r="CK32" s="4">
        <f t="shared" si="29"/>
        <v>21128.080000000005</v>
      </c>
    </row>
    <row r="33" spans="1:89" x14ac:dyDescent="0.25">
      <c r="A33">
        <v>5</v>
      </c>
      <c r="B33" t="s">
        <v>46</v>
      </c>
      <c r="D33">
        <v>90300</v>
      </c>
      <c r="E33">
        <v>58695</v>
      </c>
      <c r="F33">
        <v>7500</v>
      </c>
      <c r="G33">
        <v>0</v>
      </c>
      <c r="H33">
        <v>58100</v>
      </c>
      <c r="I33">
        <v>10000</v>
      </c>
      <c r="J33">
        <v>2500</v>
      </c>
      <c r="K33">
        <v>0</v>
      </c>
      <c r="L33">
        <v>0</v>
      </c>
      <c r="M33">
        <v>0</v>
      </c>
      <c r="N33">
        <v>0</v>
      </c>
      <c r="O33">
        <v>90300</v>
      </c>
      <c r="P33">
        <v>0</v>
      </c>
      <c r="Q33">
        <v>0</v>
      </c>
      <c r="R33">
        <v>0</v>
      </c>
      <c r="S33">
        <v>342395</v>
      </c>
      <c r="T33" s="1">
        <f t="shared" si="2"/>
        <v>1083600</v>
      </c>
      <c r="U33" s="1">
        <f t="shared" si="2"/>
        <v>704340</v>
      </c>
      <c r="V33" s="1">
        <f t="shared" si="2"/>
        <v>90000</v>
      </c>
      <c r="W33" s="1">
        <f t="shared" si="2"/>
        <v>0</v>
      </c>
      <c r="X33" s="1">
        <f t="shared" si="2"/>
        <v>697200</v>
      </c>
      <c r="Y33" s="1">
        <f t="shared" si="2"/>
        <v>120000</v>
      </c>
      <c r="Z33" s="1">
        <f t="shared" si="2"/>
        <v>30000</v>
      </c>
      <c r="AA33" s="1">
        <f t="shared" si="2"/>
        <v>0</v>
      </c>
      <c r="AB33" s="1">
        <f t="shared" si="2"/>
        <v>0</v>
      </c>
      <c r="AC33" s="1">
        <f t="shared" si="2"/>
        <v>0</v>
      </c>
      <c r="AD33" s="1">
        <f t="shared" si="2"/>
        <v>0</v>
      </c>
      <c r="AE33" s="1">
        <f t="shared" si="2"/>
        <v>1083600</v>
      </c>
      <c r="AF33" s="1">
        <f t="shared" si="2"/>
        <v>0</v>
      </c>
      <c r="AG33" s="1">
        <f t="shared" si="2"/>
        <v>0</v>
      </c>
      <c r="AH33">
        <f t="shared" si="2"/>
        <v>0</v>
      </c>
      <c r="AK33">
        <f t="shared" si="3"/>
        <v>300000</v>
      </c>
      <c r="AL33" s="4">
        <f t="shared" si="4"/>
        <v>541800</v>
      </c>
      <c r="AM33" s="4">
        <f t="shared" si="5"/>
        <v>300000</v>
      </c>
      <c r="AN33" s="4">
        <v>120000</v>
      </c>
      <c r="AO33" s="4">
        <f t="shared" si="6"/>
        <v>108360</v>
      </c>
      <c r="AP33" s="4">
        <f t="shared" si="7"/>
        <v>27720</v>
      </c>
      <c r="AQ33" s="1">
        <f t="shared" si="8"/>
        <v>0</v>
      </c>
      <c r="BD33" s="4">
        <f t="shared" si="9"/>
        <v>1083600</v>
      </c>
      <c r="BE33" s="4">
        <f t="shared" si="10"/>
        <v>404340</v>
      </c>
      <c r="BF33" s="4">
        <f t="shared" si="11"/>
        <v>62280</v>
      </c>
      <c r="BG33" s="4">
        <f t="shared" si="11"/>
        <v>0</v>
      </c>
      <c r="BH33" s="4">
        <f t="shared" si="11"/>
        <v>697200</v>
      </c>
      <c r="BI33" s="4">
        <f t="shared" si="11"/>
        <v>120000</v>
      </c>
      <c r="BJ33" s="4">
        <f t="shared" si="11"/>
        <v>30000</v>
      </c>
      <c r="BK33" s="4">
        <f t="shared" si="11"/>
        <v>0</v>
      </c>
      <c r="BL33" s="4">
        <f t="shared" si="11"/>
        <v>0</v>
      </c>
      <c r="BM33" s="4">
        <f t="shared" si="11"/>
        <v>0</v>
      </c>
      <c r="BN33" s="4">
        <f t="shared" si="11"/>
        <v>0</v>
      </c>
      <c r="BO33" s="4">
        <f t="shared" si="11"/>
        <v>1083600</v>
      </c>
      <c r="BP33" s="4">
        <f t="shared" si="11"/>
        <v>0</v>
      </c>
      <c r="BQ33" s="4">
        <f t="shared" si="11"/>
        <v>0</v>
      </c>
      <c r="BR33" s="4">
        <f t="shared" si="11"/>
        <v>0</v>
      </c>
      <c r="BS33" s="14">
        <f t="shared" si="12"/>
        <v>3481020</v>
      </c>
      <c r="BT33" s="15">
        <f t="shared" si="28"/>
        <v>104430.59999999999</v>
      </c>
      <c r="BU33" s="15">
        <f t="shared" si="13"/>
        <v>3376589.4</v>
      </c>
      <c r="BV33" s="1">
        <v>300000</v>
      </c>
      <c r="BW33" s="1">
        <f t="shared" si="14"/>
        <v>3076589.4</v>
      </c>
      <c r="BX33" s="1">
        <f t="shared" si="15"/>
        <v>100000</v>
      </c>
      <c r="BY33" s="1">
        <f t="shared" si="16"/>
        <v>5000</v>
      </c>
      <c r="BZ33" s="1">
        <f t="shared" si="17"/>
        <v>2976589.4</v>
      </c>
      <c r="CA33" s="1">
        <f t="shared" si="18"/>
        <v>300000</v>
      </c>
      <c r="CB33" s="1">
        <f t="shared" si="19"/>
        <v>30000</v>
      </c>
      <c r="CC33" s="1">
        <f t="shared" si="20"/>
        <v>2676589.4</v>
      </c>
      <c r="CD33" s="1">
        <f t="shared" si="21"/>
        <v>400000</v>
      </c>
      <c r="CE33" s="1">
        <f t="shared" si="22"/>
        <v>60000</v>
      </c>
      <c r="CF33" s="1">
        <f t="shared" si="23"/>
        <v>2276589.4</v>
      </c>
      <c r="CG33" s="1">
        <f t="shared" si="24"/>
        <v>500000</v>
      </c>
      <c r="CH33" s="1">
        <f t="shared" si="25"/>
        <v>100000</v>
      </c>
      <c r="CI33" s="1">
        <f t="shared" si="26"/>
        <v>1776589.4</v>
      </c>
      <c r="CJ33" s="1">
        <f t="shared" si="27"/>
        <v>444147.35</v>
      </c>
      <c r="CK33" s="4">
        <f t="shared" si="29"/>
        <v>639147.35</v>
      </c>
    </row>
    <row r="34" spans="1:89" x14ac:dyDescent="0.25">
      <c r="A34">
        <v>26</v>
      </c>
      <c r="B34" t="s">
        <v>61</v>
      </c>
      <c r="C34" t="s">
        <v>50</v>
      </c>
      <c r="D34">
        <v>23100</v>
      </c>
      <c r="E34">
        <v>15015</v>
      </c>
      <c r="F34">
        <v>1500</v>
      </c>
      <c r="G34">
        <v>0</v>
      </c>
      <c r="H34">
        <v>19700</v>
      </c>
      <c r="I34">
        <v>2000</v>
      </c>
      <c r="J34">
        <v>500</v>
      </c>
      <c r="K34">
        <v>0</v>
      </c>
      <c r="L34">
        <v>0</v>
      </c>
      <c r="M34">
        <v>0</v>
      </c>
      <c r="N34">
        <v>0</v>
      </c>
      <c r="O34">
        <v>23100</v>
      </c>
      <c r="P34">
        <v>0</v>
      </c>
      <c r="Q34">
        <v>0</v>
      </c>
      <c r="R34">
        <v>0</v>
      </c>
      <c r="S34">
        <v>90115</v>
      </c>
      <c r="T34" s="1">
        <f t="shared" si="2"/>
        <v>277200</v>
      </c>
      <c r="U34" s="1">
        <f t="shared" si="2"/>
        <v>180180</v>
      </c>
      <c r="V34" s="1">
        <f t="shared" si="2"/>
        <v>18000</v>
      </c>
      <c r="W34" s="1">
        <f t="shared" si="2"/>
        <v>0</v>
      </c>
      <c r="X34" s="1">
        <f t="shared" si="2"/>
        <v>236400</v>
      </c>
      <c r="Y34" s="1">
        <f t="shared" si="2"/>
        <v>24000</v>
      </c>
      <c r="Z34" s="1">
        <f t="shared" si="2"/>
        <v>6000</v>
      </c>
      <c r="AA34" s="1">
        <f t="shared" si="2"/>
        <v>0</v>
      </c>
      <c r="AB34" s="1">
        <f t="shared" si="2"/>
        <v>0</v>
      </c>
      <c r="AC34" s="1">
        <f t="shared" si="2"/>
        <v>0</v>
      </c>
      <c r="AD34" s="1">
        <f t="shared" si="2"/>
        <v>0</v>
      </c>
      <c r="AE34" s="1">
        <f t="shared" si="2"/>
        <v>277200</v>
      </c>
      <c r="AF34" s="1">
        <f t="shared" si="2"/>
        <v>0</v>
      </c>
      <c r="AG34" s="1">
        <f t="shared" si="2"/>
        <v>0</v>
      </c>
      <c r="AH34">
        <f t="shared" si="2"/>
        <v>0</v>
      </c>
      <c r="AK34">
        <f t="shared" si="3"/>
        <v>300000</v>
      </c>
      <c r="AL34" s="4">
        <f t="shared" si="4"/>
        <v>138600</v>
      </c>
      <c r="AM34" s="4">
        <f t="shared" si="5"/>
        <v>138600</v>
      </c>
      <c r="AN34" s="4">
        <v>120000</v>
      </c>
      <c r="AO34" s="4">
        <f t="shared" si="6"/>
        <v>27720</v>
      </c>
      <c r="AP34" s="4">
        <f t="shared" si="7"/>
        <v>18000</v>
      </c>
      <c r="AQ34" s="1">
        <f t="shared" si="8"/>
        <v>0</v>
      </c>
      <c r="BD34" s="4">
        <f t="shared" si="9"/>
        <v>277200</v>
      </c>
      <c r="BE34" s="4">
        <f t="shared" si="10"/>
        <v>41580</v>
      </c>
      <c r="BF34" s="4">
        <f t="shared" si="11"/>
        <v>0</v>
      </c>
      <c r="BG34" s="4">
        <f t="shared" si="11"/>
        <v>0</v>
      </c>
      <c r="BH34" s="4">
        <f t="shared" si="11"/>
        <v>236400</v>
      </c>
      <c r="BI34" s="4">
        <f t="shared" si="11"/>
        <v>24000</v>
      </c>
      <c r="BJ34" s="4">
        <f t="shared" si="11"/>
        <v>6000</v>
      </c>
      <c r="BK34" s="4">
        <f t="shared" si="11"/>
        <v>0</v>
      </c>
      <c r="BL34" s="4">
        <f t="shared" si="11"/>
        <v>0</v>
      </c>
      <c r="BM34" s="4">
        <f t="shared" si="11"/>
        <v>0</v>
      </c>
      <c r="BN34" s="4">
        <f t="shared" si="11"/>
        <v>0</v>
      </c>
      <c r="BO34" s="4">
        <f t="shared" si="11"/>
        <v>277200</v>
      </c>
      <c r="BP34" s="4">
        <f t="shared" si="11"/>
        <v>0</v>
      </c>
      <c r="BQ34" s="4">
        <f t="shared" si="11"/>
        <v>0</v>
      </c>
      <c r="BR34" s="4">
        <f t="shared" si="11"/>
        <v>0</v>
      </c>
      <c r="BS34" s="14">
        <f t="shared" si="12"/>
        <v>862380</v>
      </c>
      <c r="BT34" s="15">
        <f t="shared" si="28"/>
        <v>25871.399999999998</v>
      </c>
      <c r="BU34" s="15">
        <f t="shared" si="13"/>
        <v>836508.6</v>
      </c>
      <c r="BV34" s="1">
        <v>300000</v>
      </c>
      <c r="BW34" s="1">
        <f t="shared" si="14"/>
        <v>536508.6</v>
      </c>
      <c r="BX34" s="1">
        <f t="shared" si="15"/>
        <v>100000</v>
      </c>
      <c r="BY34" s="1">
        <f t="shared" si="16"/>
        <v>5000</v>
      </c>
      <c r="BZ34" s="1">
        <f t="shared" si="17"/>
        <v>436508.6</v>
      </c>
      <c r="CA34" s="1">
        <f t="shared" si="18"/>
        <v>300000</v>
      </c>
      <c r="CB34" s="1">
        <f t="shared" si="19"/>
        <v>30000</v>
      </c>
      <c r="CC34" s="1">
        <f t="shared" si="20"/>
        <v>136508.59999999998</v>
      </c>
      <c r="CD34" s="1">
        <f t="shared" si="21"/>
        <v>136508.59999999998</v>
      </c>
      <c r="CE34" s="1">
        <f t="shared" si="22"/>
        <v>20476.289999999997</v>
      </c>
      <c r="CF34" s="1">
        <f t="shared" si="23"/>
        <v>0</v>
      </c>
      <c r="CG34" s="1">
        <f t="shared" si="24"/>
        <v>0</v>
      </c>
      <c r="CH34" s="1">
        <f t="shared" si="25"/>
        <v>0</v>
      </c>
      <c r="CI34" s="1">
        <f t="shared" si="26"/>
        <v>0</v>
      </c>
      <c r="CJ34" s="1">
        <f t="shared" si="27"/>
        <v>0</v>
      </c>
      <c r="CK34" s="4">
        <f t="shared" si="29"/>
        <v>55476.289999999994</v>
      </c>
    </row>
    <row r="35" spans="1:89" x14ac:dyDescent="0.25">
      <c r="A35">
        <v>27</v>
      </c>
      <c r="B35" t="s">
        <v>62</v>
      </c>
      <c r="C35" t="s">
        <v>28</v>
      </c>
      <c r="D35">
        <v>16800</v>
      </c>
      <c r="E35">
        <v>10920</v>
      </c>
      <c r="F35">
        <v>1500</v>
      </c>
      <c r="G35">
        <v>0</v>
      </c>
      <c r="H35">
        <v>9600</v>
      </c>
      <c r="I35">
        <v>2000</v>
      </c>
      <c r="J35">
        <v>500</v>
      </c>
      <c r="K35">
        <v>0</v>
      </c>
      <c r="L35">
        <v>0</v>
      </c>
      <c r="M35">
        <v>0</v>
      </c>
      <c r="N35">
        <v>0</v>
      </c>
      <c r="O35">
        <v>16800</v>
      </c>
      <c r="P35">
        <v>0</v>
      </c>
      <c r="Q35">
        <v>0</v>
      </c>
      <c r="R35">
        <v>0</v>
      </c>
      <c r="S35">
        <v>63320</v>
      </c>
      <c r="T35" s="1">
        <f t="shared" ref="T35:AH51" si="30">D35*$D$2</f>
        <v>201600</v>
      </c>
      <c r="U35" s="1">
        <f t="shared" si="30"/>
        <v>131040</v>
      </c>
      <c r="V35" s="1">
        <f t="shared" si="30"/>
        <v>18000</v>
      </c>
      <c r="W35" s="1">
        <f t="shared" si="30"/>
        <v>0</v>
      </c>
      <c r="X35" s="1">
        <f t="shared" si="30"/>
        <v>115200</v>
      </c>
      <c r="Y35" s="1">
        <f t="shared" si="30"/>
        <v>24000</v>
      </c>
      <c r="Z35" s="1">
        <f t="shared" si="30"/>
        <v>6000</v>
      </c>
      <c r="AA35" s="1">
        <f t="shared" si="30"/>
        <v>0</v>
      </c>
      <c r="AB35" s="1">
        <f t="shared" si="30"/>
        <v>0</v>
      </c>
      <c r="AC35" s="1">
        <f t="shared" si="30"/>
        <v>0</v>
      </c>
      <c r="AD35" s="1">
        <f t="shared" si="30"/>
        <v>0</v>
      </c>
      <c r="AE35" s="1">
        <f t="shared" si="30"/>
        <v>201600</v>
      </c>
      <c r="AF35" s="1">
        <f t="shared" si="30"/>
        <v>0</v>
      </c>
      <c r="AG35" s="1">
        <f t="shared" si="30"/>
        <v>0</v>
      </c>
      <c r="AH35">
        <f t="shared" si="30"/>
        <v>0</v>
      </c>
      <c r="AK35">
        <f t="shared" si="3"/>
        <v>300000</v>
      </c>
      <c r="AL35" s="4">
        <f t="shared" si="4"/>
        <v>100800</v>
      </c>
      <c r="AM35" s="4">
        <f t="shared" si="5"/>
        <v>100800</v>
      </c>
      <c r="AN35" s="4">
        <v>120000</v>
      </c>
      <c r="AO35" s="4">
        <f t="shared" si="6"/>
        <v>20160</v>
      </c>
      <c r="AP35" s="4">
        <f t="shared" si="7"/>
        <v>18000</v>
      </c>
      <c r="AQ35" s="1">
        <f t="shared" si="8"/>
        <v>0</v>
      </c>
      <c r="BD35" s="4">
        <f t="shared" si="9"/>
        <v>201600</v>
      </c>
      <c r="BE35" s="4">
        <f t="shared" si="10"/>
        <v>30240</v>
      </c>
      <c r="BF35" s="4">
        <f t="shared" si="11"/>
        <v>0</v>
      </c>
      <c r="BG35" s="4">
        <f t="shared" si="11"/>
        <v>0</v>
      </c>
      <c r="BH35" s="4">
        <f t="shared" si="11"/>
        <v>115200</v>
      </c>
      <c r="BI35" s="4">
        <f t="shared" si="11"/>
        <v>24000</v>
      </c>
      <c r="BJ35" s="4">
        <f t="shared" si="11"/>
        <v>6000</v>
      </c>
      <c r="BK35" s="4">
        <f t="shared" si="11"/>
        <v>0</v>
      </c>
      <c r="BL35" s="4">
        <f t="shared" si="11"/>
        <v>0</v>
      </c>
      <c r="BM35" s="4">
        <f t="shared" si="11"/>
        <v>0</v>
      </c>
      <c r="BN35" s="4">
        <f t="shared" si="11"/>
        <v>0</v>
      </c>
      <c r="BO35" s="4">
        <f t="shared" si="11"/>
        <v>201600</v>
      </c>
      <c r="BP35" s="4">
        <f t="shared" si="11"/>
        <v>0</v>
      </c>
      <c r="BQ35" s="4">
        <f t="shared" si="11"/>
        <v>0</v>
      </c>
      <c r="BR35" s="4">
        <f t="shared" si="11"/>
        <v>0</v>
      </c>
      <c r="BS35" s="14">
        <f t="shared" si="12"/>
        <v>578640</v>
      </c>
      <c r="BT35" s="15">
        <f t="shared" si="28"/>
        <v>17359.2</v>
      </c>
      <c r="BU35" s="15">
        <f t="shared" si="13"/>
        <v>561280.80000000005</v>
      </c>
      <c r="BV35" s="1">
        <v>300000</v>
      </c>
      <c r="BW35" s="1">
        <f t="shared" si="14"/>
        <v>261280.80000000005</v>
      </c>
      <c r="BX35" s="1">
        <f t="shared" si="15"/>
        <v>100000</v>
      </c>
      <c r="BY35" s="1">
        <f t="shared" si="16"/>
        <v>5000</v>
      </c>
      <c r="BZ35" s="1">
        <f t="shared" si="17"/>
        <v>161280.80000000005</v>
      </c>
      <c r="CA35" s="1">
        <f t="shared" si="18"/>
        <v>161280.80000000005</v>
      </c>
      <c r="CB35" s="1">
        <f t="shared" si="19"/>
        <v>16128.080000000005</v>
      </c>
      <c r="CC35" s="1">
        <f t="shared" si="20"/>
        <v>0</v>
      </c>
      <c r="CD35" s="1">
        <f t="shared" si="21"/>
        <v>0</v>
      </c>
      <c r="CE35" s="1">
        <f t="shared" si="22"/>
        <v>0</v>
      </c>
      <c r="CF35" s="1">
        <f t="shared" si="23"/>
        <v>0</v>
      </c>
      <c r="CG35" s="1">
        <f t="shared" si="24"/>
        <v>0</v>
      </c>
      <c r="CH35" s="1">
        <f t="shared" si="25"/>
        <v>0</v>
      </c>
      <c r="CI35" s="1">
        <f t="shared" si="26"/>
        <v>0</v>
      </c>
      <c r="CJ35" s="1">
        <f t="shared" si="27"/>
        <v>0</v>
      </c>
      <c r="CK35" s="4">
        <f t="shared" si="29"/>
        <v>21128.080000000005</v>
      </c>
    </row>
    <row r="36" spans="1:89" x14ac:dyDescent="0.25">
      <c r="A36">
        <v>2</v>
      </c>
      <c r="B36" t="s">
        <v>46</v>
      </c>
      <c r="D36">
        <v>39900</v>
      </c>
      <c r="E36">
        <v>25935</v>
      </c>
      <c r="F36">
        <v>3000</v>
      </c>
      <c r="G36">
        <v>0</v>
      </c>
      <c r="H36">
        <v>29300</v>
      </c>
      <c r="I36">
        <v>4000</v>
      </c>
      <c r="J36">
        <v>1000</v>
      </c>
      <c r="K36">
        <v>0</v>
      </c>
      <c r="L36">
        <v>0</v>
      </c>
      <c r="M36">
        <v>0</v>
      </c>
      <c r="N36">
        <v>0</v>
      </c>
      <c r="O36">
        <v>39900</v>
      </c>
      <c r="P36">
        <v>0</v>
      </c>
      <c r="Q36">
        <v>0</v>
      </c>
      <c r="R36">
        <v>0</v>
      </c>
      <c r="S36">
        <v>153435</v>
      </c>
      <c r="T36" s="1">
        <f t="shared" si="30"/>
        <v>478800</v>
      </c>
      <c r="U36" s="1">
        <f t="shared" si="30"/>
        <v>311220</v>
      </c>
      <c r="V36" s="1">
        <f t="shared" si="30"/>
        <v>36000</v>
      </c>
      <c r="W36" s="1">
        <f t="shared" si="30"/>
        <v>0</v>
      </c>
      <c r="X36" s="1">
        <f t="shared" si="30"/>
        <v>351600</v>
      </c>
      <c r="Y36" s="1">
        <f t="shared" si="30"/>
        <v>48000</v>
      </c>
      <c r="Z36" s="1">
        <f t="shared" si="30"/>
        <v>12000</v>
      </c>
      <c r="AA36" s="1">
        <f t="shared" si="30"/>
        <v>0</v>
      </c>
      <c r="AB36" s="1">
        <f t="shared" si="30"/>
        <v>0</v>
      </c>
      <c r="AC36" s="1">
        <f t="shared" si="30"/>
        <v>0</v>
      </c>
      <c r="AD36" s="1">
        <f t="shared" si="30"/>
        <v>0</v>
      </c>
      <c r="AE36" s="1">
        <f t="shared" si="30"/>
        <v>478800</v>
      </c>
      <c r="AF36" s="1">
        <f t="shared" si="30"/>
        <v>0</v>
      </c>
      <c r="AG36" s="1">
        <f t="shared" si="30"/>
        <v>0</v>
      </c>
      <c r="AH36">
        <f t="shared" si="30"/>
        <v>0</v>
      </c>
      <c r="AK36">
        <f t="shared" si="3"/>
        <v>300000</v>
      </c>
      <c r="AL36" s="4">
        <f t="shared" si="4"/>
        <v>239400</v>
      </c>
      <c r="AM36" s="4">
        <f t="shared" si="5"/>
        <v>239400</v>
      </c>
      <c r="AN36" s="4">
        <v>120000</v>
      </c>
      <c r="AO36" s="4">
        <f t="shared" si="6"/>
        <v>47880</v>
      </c>
      <c r="AP36" s="4">
        <f t="shared" si="7"/>
        <v>27720</v>
      </c>
      <c r="AQ36" s="1">
        <f t="shared" si="8"/>
        <v>0</v>
      </c>
      <c r="BD36" s="4">
        <f t="shared" si="9"/>
        <v>478800</v>
      </c>
      <c r="BE36" s="4">
        <f t="shared" si="10"/>
        <v>71820</v>
      </c>
      <c r="BF36" s="4">
        <f t="shared" si="11"/>
        <v>8280</v>
      </c>
      <c r="BG36" s="4">
        <f t="shared" si="11"/>
        <v>0</v>
      </c>
      <c r="BH36" s="4">
        <f t="shared" si="11"/>
        <v>351600</v>
      </c>
      <c r="BI36" s="4">
        <f t="shared" si="11"/>
        <v>48000</v>
      </c>
      <c r="BJ36" s="4">
        <f t="shared" si="11"/>
        <v>12000</v>
      </c>
      <c r="BK36" s="4">
        <f t="shared" si="11"/>
        <v>0</v>
      </c>
      <c r="BL36" s="4">
        <f t="shared" si="11"/>
        <v>0</v>
      </c>
      <c r="BM36" s="4">
        <f t="shared" si="11"/>
        <v>0</v>
      </c>
      <c r="BN36" s="4">
        <f t="shared" si="11"/>
        <v>0</v>
      </c>
      <c r="BO36" s="4">
        <f t="shared" si="11"/>
        <v>478800</v>
      </c>
      <c r="BP36" s="4">
        <f t="shared" si="11"/>
        <v>0</v>
      </c>
      <c r="BQ36" s="4">
        <f t="shared" si="11"/>
        <v>0</v>
      </c>
      <c r="BR36" s="4">
        <f t="shared" si="11"/>
        <v>0</v>
      </c>
      <c r="BS36" s="14">
        <f t="shared" si="12"/>
        <v>1449300</v>
      </c>
      <c r="BT36" s="15">
        <f t="shared" si="28"/>
        <v>43479</v>
      </c>
      <c r="BU36" s="15">
        <f t="shared" si="13"/>
        <v>1405821</v>
      </c>
      <c r="BV36" s="1">
        <v>300000</v>
      </c>
      <c r="BW36" s="1">
        <f t="shared" si="14"/>
        <v>1105821</v>
      </c>
      <c r="BX36" s="1">
        <f t="shared" si="15"/>
        <v>100000</v>
      </c>
      <c r="BY36" s="1">
        <f t="shared" si="16"/>
        <v>5000</v>
      </c>
      <c r="BZ36" s="1">
        <f t="shared" si="17"/>
        <v>1005821</v>
      </c>
      <c r="CA36" s="1">
        <f t="shared" si="18"/>
        <v>300000</v>
      </c>
      <c r="CB36" s="1">
        <f t="shared" si="19"/>
        <v>30000</v>
      </c>
      <c r="CC36" s="1">
        <f t="shared" si="20"/>
        <v>705821</v>
      </c>
      <c r="CD36" s="1">
        <f t="shared" si="21"/>
        <v>400000</v>
      </c>
      <c r="CE36" s="1">
        <f t="shared" si="22"/>
        <v>60000</v>
      </c>
      <c r="CF36" s="1">
        <f t="shared" si="23"/>
        <v>305821</v>
      </c>
      <c r="CG36" s="1">
        <f t="shared" si="24"/>
        <v>305821</v>
      </c>
      <c r="CH36" s="1">
        <f t="shared" si="25"/>
        <v>61164.200000000004</v>
      </c>
      <c r="CI36" s="1">
        <f t="shared" si="26"/>
        <v>0</v>
      </c>
      <c r="CJ36" s="1">
        <f t="shared" si="27"/>
        <v>0</v>
      </c>
      <c r="CK36" s="4">
        <f t="shared" si="29"/>
        <v>156164.20000000001</v>
      </c>
    </row>
    <row r="37" spans="1:89" x14ac:dyDescent="0.25">
      <c r="A37">
        <v>28</v>
      </c>
      <c r="B37" t="s">
        <v>63</v>
      </c>
      <c r="C37" t="s">
        <v>50</v>
      </c>
      <c r="D37">
        <v>23100</v>
      </c>
      <c r="E37">
        <v>15015</v>
      </c>
      <c r="F37">
        <v>1500</v>
      </c>
      <c r="G37">
        <v>0</v>
      </c>
      <c r="H37">
        <v>19700</v>
      </c>
      <c r="I37">
        <v>2000</v>
      </c>
      <c r="J37">
        <v>500</v>
      </c>
      <c r="K37">
        <v>0</v>
      </c>
      <c r="L37">
        <v>0</v>
      </c>
      <c r="M37">
        <v>0</v>
      </c>
      <c r="N37">
        <v>0</v>
      </c>
      <c r="O37">
        <v>23100</v>
      </c>
      <c r="P37">
        <v>0</v>
      </c>
      <c r="Q37">
        <v>0</v>
      </c>
      <c r="R37">
        <v>0</v>
      </c>
      <c r="S37">
        <v>90115</v>
      </c>
      <c r="T37" s="1">
        <f t="shared" si="30"/>
        <v>277200</v>
      </c>
      <c r="U37" s="1">
        <f t="shared" si="30"/>
        <v>180180</v>
      </c>
      <c r="V37" s="1">
        <f t="shared" si="30"/>
        <v>18000</v>
      </c>
      <c r="W37" s="1">
        <f t="shared" si="30"/>
        <v>0</v>
      </c>
      <c r="X37" s="1">
        <f t="shared" si="30"/>
        <v>236400</v>
      </c>
      <c r="Y37" s="1">
        <f t="shared" si="30"/>
        <v>24000</v>
      </c>
      <c r="Z37" s="1">
        <f t="shared" si="30"/>
        <v>6000</v>
      </c>
      <c r="AA37" s="1">
        <f t="shared" si="30"/>
        <v>0</v>
      </c>
      <c r="AB37" s="1">
        <f t="shared" si="30"/>
        <v>0</v>
      </c>
      <c r="AC37" s="1">
        <f t="shared" si="30"/>
        <v>0</v>
      </c>
      <c r="AD37" s="1">
        <f t="shared" si="30"/>
        <v>0</v>
      </c>
      <c r="AE37" s="1">
        <f t="shared" si="30"/>
        <v>277200</v>
      </c>
      <c r="AF37" s="1">
        <f t="shared" si="30"/>
        <v>0</v>
      </c>
      <c r="AG37" s="1">
        <f t="shared" si="30"/>
        <v>0</v>
      </c>
      <c r="AH37">
        <f t="shared" si="30"/>
        <v>0</v>
      </c>
      <c r="AK37">
        <f t="shared" si="3"/>
        <v>300000</v>
      </c>
      <c r="AL37" s="4">
        <f t="shared" si="4"/>
        <v>138600</v>
      </c>
      <c r="AM37" s="4">
        <f t="shared" si="5"/>
        <v>138600</v>
      </c>
      <c r="AN37" s="4">
        <v>120000</v>
      </c>
      <c r="AO37" s="4">
        <f t="shared" si="6"/>
        <v>27720</v>
      </c>
      <c r="AP37" s="4">
        <f t="shared" si="7"/>
        <v>18000</v>
      </c>
      <c r="AQ37" s="1">
        <f t="shared" si="8"/>
        <v>0</v>
      </c>
      <c r="BD37" s="4">
        <f t="shared" si="9"/>
        <v>277200</v>
      </c>
      <c r="BE37" s="4">
        <f t="shared" si="10"/>
        <v>41580</v>
      </c>
      <c r="BF37" s="4">
        <f t="shared" ref="BF37:BR56" si="31">V37-AP37</f>
        <v>0</v>
      </c>
      <c r="BG37" s="4">
        <f t="shared" si="31"/>
        <v>0</v>
      </c>
      <c r="BH37" s="4">
        <f t="shared" si="31"/>
        <v>236400</v>
      </c>
      <c r="BI37" s="4">
        <f t="shared" si="31"/>
        <v>24000</v>
      </c>
      <c r="BJ37" s="4">
        <f t="shared" si="31"/>
        <v>6000</v>
      </c>
      <c r="BK37" s="4">
        <f t="shared" si="31"/>
        <v>0</v>
      </c>
      <c r="BL37" s="4">
        <f t="shared" si="31"/>
        <v>0</v>
      </c>
      <c r="BM37" s="4">
        <f t="shared" si="31"/>
        <v>0</v>
      </c>
      <c r="BN37" s="4">
        <f t="shared" si="31"/>
        <v>0</v>
      </c>
      <c r="BO37" s="4">
        <f t="shared" si="31"/>
        <v>277200</v>
      </c>
      <c r="BP37" s="4">
        <f t="shared" si="31"/>
        <v>0</v>
      </c>
      <c r="BQ37" s="4">
        <f t="shared" si="31"/>
        <v>0</v>
      </c>
      <c r="BR37" s="4">
        <f t="shared" si="31"/>
        <v>0</v>
      </c>
      <c r="BS37" s="14">
        <f t="shared" si="12"/>
        <v>862380</v>
      </c>
      <c r="BT37" s="15">
        <f t="shared" si="28"/>
        <v>25871.399999999998</v>
      </c>
      <c r="BU37" s="15">
        <f t="shared" si="13"/>
        <v>836508.6</v>
      </c>
      <c r="BV37" s="1">
        <v>300000</v>
      </c>
      <c r="BW37" s="1">
        <f t="shared" si="14"/>
        <v>536508.6</v>
      </c>
      <c r="BX37" s="1">
        <f t="shared" si="15"/>
        <v>100000</v>
      </c>
      <c r="BY37" s="1">
        <f t="shared" si="16"/>
        <v>5000</v>
      </c>
      <c r="BZ37" s="1">
        <f t="shared" si="17"/>
        <v>436508.6</v>
      </c>
      <c r="CA37" s="1">
        <f t="shared" si="18"/>
        <v>300000</v>
      </c>
      <c r="CB37" s="1">
        <f t="shared" si="19"/>
        <v>30000</v>
      </c>
      <c r="CC37" s="1">
        <f t="shared" si="20"/>
        <v>136508.59999999998</v>
      </c>
      <c r="CD37" s="1">
        <f t="shared" si="21"/>
        <v>136508.59999999998</v>
      </c>
      <c r="CE37" s="1">
        <f t="shared" si="22"/>
        <v>20476.289999999997</v>
      </c>
      <c r="CF37" s="1">
        <f t="shared" si="23"/>
        <v>0</v>
      </c>
      <c r="CG37" s="1">
        <f t="shared" si="24"/>
        <v>0</v>
      </c>
      <c r="CH37" s="1">
        <f t="shared" si="25"/>
        <v>0</v>
      </c>
      <c r="CI37" s="1">
        <f t="shared" si="26"/>
        <v>0</v>
      </c>
      <c r="CJ37" s="1">
        <f t="shared" si="27"/>
        <v>0</v>
      </c>
      <c r="CK37" s="4">
        <f t="shared" si="29"/>
        <v>55476.289999999994</v>
      </c>
    </row>
    <row r="38" spans="1:89" x14ac:dyDescent="0.25">
      <c r="A38">
        <v>29</v>
      </c>
      <c r="B38" t="s">
        <v>64</v>
      </c>
      <c r="C38" t="s">
        <v>28</v>
      </c>
      <c r="D38">
        <v>16800</v>
      </c>
      <c r="E38">
        <v>10920</v>
      </c>
      <c r="F38">
        <v>1500</v>
      </c>
      <c r="G38">
        <v>0</v>
      </c>
      <c r="H38">
        <v>9600</v>
      </c>
      <c r="I38">
        <v>2000</v>
      </c>
      <c r="J38">
        <v>500</v>
      </c>
      <c r="K38">
        <v>0</v>
      </c>
      <c r="L38">
        <v>0</v>
      </c>
      <c r="M38">
        <v>0</v>
      </c>
      <c r="N38">
        <v>0</v>
      </c>
      <c r="O38">
        <v>16800</v>
      </c>
      <c r="P38">
        <v>0</v>
      </c>
      <c r="Q38">
        <v>0</v>
      </c>
      <c r="R38">
        <v>0</v>
      </c>
      <c r="S38">
        <v>63320</v>
      </c>
      <c r="T38" s="1">
        <f t="shared" si="30"/>
        <v>201600</v>
      </c>
      <c r="U38" s="1">
        <f t="shared" si="30"/>
        <v>131040</v>
      </c>
      <c r="V38" s="1">
        <f t="shared" si="30"/>
        <v>18000</v>
      </c>
      <c r="W38" s="1">
        <f t="shared" si="30"/>
        <v>0</v>
      </c>
      <c r="X38" s="1">
        <f t="shared" si="30"/>
        <v>115200</v>
      </c>
      <c r="Y38" s="1">
        <f t="shared" si="30"/>
        <v>24000</v>
      </c>
      <c r="Z38" s="1">
        <f t="shared" si="30"/>
        <v>6000</v>
      </c>
      <c r="AA38" s="1">
        <f t="shared" si="30"/>
        <v>0</v>
      </c>
      <c r="AB38" s="1">
        <f t="shared" si="30"/>
        <v>0</v>
      </c>
      <c r="AC38" s="1">
        <f t="shared" si="30"/>
        <v>0</v>
      </c>
      <c r="AD38" s="1">
        <f t="shared" si="30"/>
        <v>0</v>
      </c>
      <c r="AE38" s="1">
        <f t="shared" si="30"/>
        <v>201600</v>
      </c>
      <c r="AF38" s="1">
        <f t="shared" si="30"/>
        <v>0</v>
      </c>
      <c r="AG38" s="1">
        <f t="shared" si="30"/>
        <v>0</v>
      </c>
      <c r="AH38">
        <f t="shared" si="30"/>
        <v>0</v>
      </c>
      <c r="AK38">
        <f t="shared" si="3"/>
        <v>300000</v>
      </c>
      <c r="AL38" s="4">
        <f t="shared" si="4"/>
        <v>100800</v>
      </c>
      <c r="AM38" s="4">
        <f t="shared" si="5"/>
        <v>100800</v>
      </c>
      <c r="AN38" s="4">
        <v>120000</v>
      </c>
      <c r="AO38" s="4">
        <f t="shared" si="6"/>
        <v>20160</v>
      </c>
      <c r="AP38" s="4">
        <f t="shared" si="7"/>
        <v>18000</v>
      </c>
      <c r="AQ38" s="1">
        <f t="shared" si="8"/>
        <v>0</v>
      </c>
      <c r="BD38" s="4">
        <f t="shared" si="9"/>
        <v>201600</v>
      </c>
      <c r="BE38" s="4">
        <f t="shared" si="10"/>
        <v>30240</v>
      </c>
      <c r="BF38" s="4">
        <f t="shared" si="31"/>
        <v>0</v>
      </c>
      <c r="BG38" s="4">
        <f t="shared" si="31"/>
        <v>0</v>
      </c>
      <c r="BH38" s="4">
        <f t="shared" si="31"/>
        <v>115200</v>
      </c>
      <c r="BI38" s="4">
        <f t="shared" si="31"/>
        <v>24000</v>
      </c>
      <c r="BJ38" s="4">
        <f t="shared" si="31"/>
        <v>6000</v>
      </c>
      <c r="BK38" s="4">
        <f t="shared" si="31"/>
        <v>0</v>
      </c>
      <c r="BL38" s="4">
        <f t="shared" si="31"/>
        <v>0</v>
      </c>
      <c r="BM38" s="4">
        <f t="shared" si="31"/>
        <v>0</v>
      </c>
      <c r="BN38" s="4">
        <f t="shared" si="31"/>
        <v>0</v>
      </c>
      <c r="BO38" s="4">
        <f t="shared" si="31"/>
        <v>201600</v>
      </c>
      <c r="BP38" s="4">
        <f t="shared" si="31"/>
        <v>0</v>
      </c>
      <c r="BQ38" s="4">
        <f t="shared" si="31"/>
        <v>0</v>
      </c>
      <c r="BR38" s="4">
        <f t="shared" si="31"/>
        <v>0</v>
      </c>
      <c r="BS38" s="14">
        <f t="shared" si="12"/>
        <v>578640</v>
      </c>
      <c r="BT38" s="15">
        <f t="shared" si="28"/>
        <v>17359.2</v>
      </c>
      <c r="BU38" s="15">
        <f t="shared" si="13"/>
        <v>561280.80000000005</v>
      </c>
      <c r="BV38" s="1">
        <v>300000</v>
      </c>
      <c r="BW38" s="1">
        <f t="shared" si="14"/>
        <v>261280.80000000005</v>
      </c>
      <c r="BX38" s="1">
        <f t="shared" si="15"/>
        <v>100000</v>
      </c>
      <c r="BY38" s="1">
        <f t="shared" si="16"/>
        <v>5000</v>
      </c>
      <c r="BZ38" s="1">
        <f t="shared" si="17"/>
        <v>161280.80000000005</v>
      </c>
      <c r="CA38" s="1">
        <f t="shared" si="18"/>
        <v>161280.80000000005</v>
      </c>
      <c r="CB38" s="1">
        <f t="shared" si="19"/>
        <v>16128.080000000005</v>
      </c>
      <c r="CC38" s="1">
        <f t="shared" si="20"/>
        <v>0</v>
      </c>
      <c r="CD38" s="1">
        <f t="shared" si="21"/>
        <v>0</v>
      </c>
      <c r="CE38" s="1">
        <f t="shared" si="22"/>
        <v>0</v>
      </c>
      <c r="CF38" s="1">
        <f t="shared" si="23"/>
        <v>0</v>
      </c>
      <c r="CG38" s="1">
        <f t="shared" si="24"/>
        <v>0</v>
      </c>
      <c r="CH38" s="1">
        <f t="shared" si="25"/>
        <v>0</v>
      </c>
      <c r="CI38" s="1">
        <f t="shared" si="26"/>
        <v>0</v>
      </c>
      <c r="CJ38" s="1">
        <f t="shared" si="27"/>
        <v>0</v>
      </c>
      <c r="CK38" s="4">
        <f t="shared" si="29"/>
        <v>21128.080000000005</v>
      </c>
    </row>
    <row r="39" spans="1:89" x14ac:dyDescent="0.25">
      <c r="A39">
        <v>30</v>
      </c>
      <c r="B39" t="s">
        <v>65</v>
      </c>
      <c r="C39" t="s">
        <v>28</v>
      </c>
      <c r="D39">
        <v>16800</v>
      </c>
      <c r="E39">
        <v>10920</v>
      </c>
      <c r="F39">
        <v>1500</v>
      </c>
      <c r="G39">
        <v>0</v>
      </c>
      <c r="H39">
        <v>9600</v>
      </c>
      <c r="I39">
        <v>2000</v>
      </c>
      <c r="J39">
        <v>500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46520</v>
      </c>
      <c r="T39" s="1">
        <f t="shared" si="30"/>
        <v>201600</v>
      </c>
      <c r="U39" s="1">
        <f t="shared" si="30"/>
        <v>131040</v>
      </c>
      <c r="V39" s="1">
        <f t="shared" si="30"/>
        <v>18000</v>
      </c>
      <c r="W39" s="1">
        <f t="shared" si="30"/>
        <v>0</v>
      </c>
      <c r="X39" s="1">
        <f t="shared" si="30"/>
        <v>115200</v>
      </c>
      <c r="Y39" s="1">
        <f t="shared" si="30"/>
        <v>24000</v>
      </c>
      <c r="Z39" s="1">
        <f t="shared" si="30"/>
        <v>6000</v>
      </c>
      <c r="AA39" s="1">
        <f t="shared" si="30"/>
        <v>0</v>
      </c>
      <c r="AB39" s="1">
        <f t="shared" si="30"/>
        <v>0</v>
      </c>
      <c r="AC39" s="1">
        <f t="shared" si="30"/>
        <v>0</v>
      </c>
      <c r="AD39" s="1">
        <f t="shared" si="30"/>
        <v>0</v>
      </c>
      <c r="AE39" s="1">
        <f t="shared" si="30"/>
        <v>0</v>
      </c>
      <c r="AF39" s="1">
        <f t="shared" si="30"/>
        <v>0</v>
      </c>
      <c r="AG39" s="1">
        <f t="shared" si="30"/>
        <v>0</v>
      </c>
      <c r="AH39">
        <f t="shared" si="30"/>
        <v>0</v>
      </c>
      <c r="AK39">
        <f t="shared" si="3"/>
        <v>300000</v>
      </c>
      <c r="AL39" s="4">
        <f t="shared" si="4"/>
        <v>100800</v>
      </c>
      <c r="AM39" s="4">
        <f t="shared" si="5"/>
        <v>100800</v>
      </c>
      <c r="AN39" s="4">
        <v>120000</v>
      </c>
      <c r="AO39" s="4">
        <f t="shared" si="6"/>
        <v>20160</v>
      </c>
      <c r="AP39" s="4">
        <f t="shared" si="7"/>
        <v>18000</v>
      </c>
      <c r="AQ39" s="1">
        <f t="shared" si="8"/>
        <v>0</v>
      </c>
      <c r="BD39" s="4">
        <f t="shared" si="9"/>
        <v>201600</v>
      </c>
      <c r="BE39" s="4">
        <f t="shared" si="10"/>
        <v>30240</v>
      </c>
      <c r="BF39" s="4">
        <f t="shared" si="31"/>
        <v>0</v>
      </c>
      <c r="BG39" s="4">
        <f t="shared" si="31"/>
        <v>0</v>
      </c>
      <c r="BH39" s="4">
        <f t="shared" si="31"/>
        <v>115200</v>
      </c>
      <c r="BI39" s="4">
        <f t="shared" si="31"/>
        <v>24000</v>
      </c>
      <c r="BJ39" s="4">
        <f t="shared" si="31"/>
        <v>6000</v>
      </c>
      <c r="BK39" s="4">
        <f t="shared" si="31"/>
        <v>0</v>
      </c>
      <c r="BL39" s="4">
        <f t="shared" si="31"/>
        <v>0</v>
      </c>
      <c r="BM39" s="4">
        <f t="shared" si="31"/>
        <v>0</v>
      </c>
      <c r="BN39" s="4">
        <f t="shared" si="31"/>
        <v>0</v>
      </c>
      <c r="BO39" s="4">
        <f t="shared" si="31"/>
        <v>0</v>
      </c>
      <c r="BP39" s="4">
        <f t="shared" si="31"/>
        <v>0</v>
      </c>
      <c r="BQ39" s="4">
        <f t="shared" si="31"/>
        <v>0</v>
      </c>
      <c r="BR39" s="4">
        <f t="shared" si="31"/>
        <v>0</v>
      </c>
      <c r="BS39" s="14">
        <f t="shared" si="12"/>
        <v>377040</v>
      </c>
      <c r="BT39" s="15">
        <f t="shared" si="28"/>
        <v>11311.199999999999</v>
      </c>
      <c r="BU39" s="15">
        <f t="shared" si="13"/>
        <v>365728.8</v>
      </c>
      <c r="BV39" s="1">
        <v>300000</v>
      </c>
      <c r="BW39" s="1">
        <f t="shared" si="14"/>
        <v>65728.799999999988</v>
      </c>
      <c r="BX39" s="1">
        <f t="shared" si="15"/>
        <v>65728.799999999988</v>
      </c>
      <c r="BY39" s="1">
        <f t="shared" si="16"/>
        <v>3286.4399999999996</v>
      </c>
      <c r="BZ39" s="1">
        <f t="shared" si="17"/>
        <v>0</v>
      </c>
      <c r="CA39" s="1">
        <f t="shared" si="18"/>
        <v>0</v>
      </c>
      <c r="CB39" s="1">
        <f t="shared" si="19"/>
        <v>0</v>
      </c>
      <c r="CC39" s="1">
        <f t="shared" si="20"/>
        <v>0</v>
      </c>
      <c r="CD39" s="1">
        <f t="shared" si="21"/>
        <v>0</v>
      </c>
      <c r="CE39" s="1">
        <f t="shared" si="22"/>
        <v>0</v>
      </c>
      <c r="CF39" s="1">
        <f t="shared" si="23"/>
        <v>0</v>
      </c>
      <c r="CG39" s="1">
        <f t="shared" si="24"/>
        <v>0</v>
      </c>
      <c r="CH39" s="1">
        <f t="shared" si="25"/>
        <v>0</v>
      </c>
      <c r="CI39" s="1">
        <f t="shared" si="26"/>
        <v>0</v>
      </c>
      <c r="CJ39" s="1">
        <f t="shared" si="27"/>
        <v>0</v>
      </c>
      <c r="CK39" s="4">
        <f t="shared" si="29"/>
        <v>3286.4399999999996</v>
      </c>
    </row>
    <row r="40" spans="1:89" x14ac:dyDescent="0.25">
      <c r="A40">
        <v>31</v>
      </c>
      <c r="B40" t="s">
        <v>66</v>
      </c>
      <c r="C40" t="s">
        <v>28</v>
      </c>
      <c r="D40">
        <v>16800</v>
      </c>
      <c r="E40">
        <v>10920</v>
      </c>
      <c r="F40">
        <v>1500</v>
      </c>
      <c r="G40">
        <v>0</v>
      </c>
      <c r="H40">
        <v>9600</v>
      </c>
      <c r="I40">
        <v>2000</v>
      </c>
      <c r="J40">
        <v>500</v>
      </c>
      <c r="K40">
        <v>0</v>
      </c>
      <c r="L40">
        <v>0</v>
      </c>
      <c r="M40">
        <v>0</v>
      </c>
      <c r="N40">
        <v>0</v>
      </c>
      <c r="O40">
        <v>16800</v>
      </c>
      <c r="P40">
        <v>0</v>
      </c>
      <c r="Q40">
        <v>0</v>
      </c>
      <c r="R40">
        <v>0</v>
      </c>
      <c r="S40">
        <v>63320</v>
      </c>
      <c r="T40" s="1">
        <f t="shared" si="30"/>
        <v>201600</v>
      </c>
      <c r="U40" s="1">
        <f t="shared" si="30"/>
        <v>131040</v>
      </c>
      <c r="V40" s="1">
        <f t="shared" si="30"/>
        <v>18000</v>
      </c>
      <c r="W40" s="1">
        <f t="shared" si="30"/>
        <v>0</v>
      </c>
      <c r="X40" s="1">
        <f t="shared" si="30"/>
        <v>115200</v>
      </c>
      <c r="Y40" s="1">
        <f t="shared" si="30"/>
        <v>24000</v>
      </c>
      <c r="Z40" s="1">
        <f t="shared" si="30"/>
        <v>6000</v>
      </c>
      <c r="AA40" s="1">
        <f t="shared" si="30"/>
        <v>0</v>
      </c>
      <c r="AB40" s="1">
        <f t="shared" si="30"/>
        <v>0</v>
      </c>
      <c r="AC40" s="1">
        <f t="shared" si="30"/>
        <v>0</v>
      </c>
      <c r="AD40" s="1">
        <f t="shared" si="30"/>
        <v>0</v>
      </c>
      <c r="AE40" s="1">
        <f t="shared" si="30"/>
        <v>201600</v>
      </c>
      <c r="AF40" s="1">
        <f t="shared" si="30"/>
        <v>0</v>
      </c>
      <c r="AG40" s="1">
        <f t="shared" si="30"/>
        <v>0</v>
      </c>
      <c r="AH40">
        <f t="shared" si="30"/>
        <v>0</v>
      </c>
      <c r="AK40">
        <f t="shared" si="3"/>
        <v>300000</v>
      </c>
      <c r="AL40" s="4">
        <f t="shared" si="4"/>
        <v>100800</v>
      </c>
      <c r="AM40" s="4">
        <f t="shared" si="5"/>
        <v>100800</v>
      </c>
      <c r="AN40" s="4">
        <v>120000</v>
      </c>
      <c r="AO40" s="4">
        <f t="shared" si="6"/>
        <v>20160</v>
      </c>
      <c r="AP40" s="4">
        <f t="shared" si="7"/>
        <v>18000</v>
      </c>
      <c r="AQ40" s="1">
        <f t="shared" si="8"/>
        <v>0</v>
      </c>
      <c r="BD40" s="4">
        <f t="shared" si="9"/>
        <v>201600</v>
      </c>
      <c r="BE40" s="4">
        <f t="shared" si="10"/>
        <v>30240</v>
      </c>
      <c r="BF40" s="4">
        <f t="shared" si="31"/>
        <v>0</v>
      </c>
      <c r="BG40" s="4">
        <f t="shared" si="31"/>
        <v>0</v>
      </c>
      <c r="BH40" s="4">
        <f t="shared" si="31"/>
        <v>115200</v>
      </c>
      <c r="BI40" s="4">
        <f t="shared" si="31"/>
        <v>24000</v>
      </c>
      <c r="BJ40" s="4">
        <f t="shared" si="31"/>
        <v>6000</v>
      </c>
      <c r="BK40" s="4">
        <f t="shared" si="31"/>
        <v>0</v>
      </c>
      <c r="BL40" s="4">
        <f t="shared" si="31"/>
        <v>0</v>
      </c>
      <c r="BM40" s="4">
        <f t="shared" si="31"/>
        <v>0</v>
      </c>
      <c r="BN40" s="4">
        <f t="shared" si="31"/>
        <v>0</v>
      </c>
      <c r="BO40" s="4">
        <f t="shared" si="31"/>
        <v>201600</v>
      </c>
      <c r="BP40" s="4">
        <f t="shared" si="31"/>
        <v>0</v>
      </c>
      <c r="BQ40" s="4">
        <f t="shared" si="31"/>
        <v>0</v>
      </c>
      <c r="BR40" s="4">
        <f t="shared" si="31"/>
        <v>0</v>
      </c>
      <c r="BS40" s="14">
        <f t="shared" si="12"/>
        <v>578640</v>
      </c>
      <c r="BT40" s="15">
        <f t="shared" si="28"/>
        <v>17359.2</v>
      </c>
      <c r="BU40" s="15">
        <f t="shared" si="13"/>
        <v>561280.80000000005</v>
      </c>
      <c r="BV40" s="1">
        <v>300000</v>
      </c>
      <c r="BW40" s="1">
        <f t="shared" si="14"/>
        <v>261280.80000000005</v>
      </c>
      <c r="BX40" s="1">
        <f t="shared" si="15"/>
        <v>100000</v>
      </c>
      <c r="BY40" s="1">
        <f t="shared" si="16"/>
        <v>5000</v>
      </c>
      <c r="BZ40" s="1">
        <f t="shared" si="17"/>
        <v>161280.80000000005</v>
      </c>
      <c r="CA40" s="1">
        <f t="shared" si="18"/>
        <v>161280.80000000005</v>
      </c>
      <c r="CB40" s="1">
        <f t="shared" si="19"/>
        <v>16128.080000000005</v>
      </c>
      <c r="CC40" s="1">
        <f t="shared" si="20"/>
        <v>0</v>
      </c>
      <c r="CD40" s="1">
        <f t="shared" si="21"/>
        <v>0</v>
      </c>
      <c r="CE40" s="1">
        <f t="shared" si="22"/>
        <v>0</v>
      </c>
      <c r="CF40" s="1">
        <f t="shared" si="23"/>
        <v>0</v>
      </c>
      <c r="CG40" s="1">
        <f t="shared" si="24"/>
        <v>0</v>
      </c>
      <c r="CH40" s="1">
        <f t="shared" si="25"/>
        <v>0</v>
      </c>
      <c r="CI40" s="1">
        <f t="shared" si="26"/>
        <v>0</v>
      </c>
      <c r="CJ40" s="1">
        <f t="shared" si="27"/>
        <v>0</v>
      </c>
      <c r="CK40" s="4">
        <f t="shared" si="29"/>
        <v>21128.080000000005</v>
      </c>
    </row>
    <row r="41" spans="1:89" x14ac:dyDescent="0.25">
      <c r="A41">
        <v>4</v>
      </c>
      <c r="B41" t="s">
        <v>46</v>
      </c>
      <c r="D41">
        <v>73500</v>
      </c>
      <c r="E41">
        <v>47775</v>
      </c>
      <c r="F41">
        <v>6000</v>
      </c>
      <c r="G41">
        <v>0</v>
      </c>
      <c r="H41">
        <v>48500</v>
      </c>
      <c r="I41">
        <v>8000</v>
      </c>
      <c r="J41">
        <v>2000</v>
      </c>
      <c r="K41">
        <v>0</v>
      </c>
      <c r="L41">
        <v>0</v>
      </c>
      <c r="M41">
        <v>0</v>
      </c>
      <c r="N41">
        <v>0</v>
      </c>
      <c r="O41">
        <v>56700</v>
      </c>
      <c r="P41">
        <v>0</v>
      </c>
      <c r="Q41">
        <v>0</v>
      </c>
      <c r="R41">
        <v>0</v>
      </c>
      <c r="S41">
        <v>263275</v>
      </c>
      <c r="T41" s="1">
        <f t="shared" si="30"/>
        <v>882000</v>
      </c>
      <c r="U41" s="1">
        <f t="shared" si="30"/>
        <v>573300</v>
      </c>
      <c r="V41" s="1">
        <f t="shared" si="30"/>
        <v>72000</v>
      </c>
      <c r="W41" s="1">
        <f t="shared" si="30"/>
        <v>0</v>
      </c>
      <c r="X41" s="1">
        <f t="shared" si="30"/>
        <v>582000</v>
      </c>
      <c r="Y41" s="1">
        <f t="shared" si="30"/>
        <v>96000</v>
      </c>
      <c r="Z41" s="1">
        <f t="shared" si="30"/>
        <v>24000</v>
      </c>
      <c r="AA41" s="1">
        <f t="shared" si="30"/>
        <v>0</v>
      </c>
      <c r="AB41" s="1">
        <f t="shared" si="30"/>
        <v>0</v>
      </c>
      <c r="AC41" s="1">
        <f t="shared" si="30"/>
        <v>0</v>
      </c>
      <c r="AD41" s="1">
        <f t="shared" si="30"/>
        <v>0</v>
      </c>
      <c r="AE41" s="1">
        <f t="shared" si="30"/>
        <v>680400</v>
      </c>
      <c r="AF41" s="1">
        <f t="shared" si="30"/>
        <v>0</v>
      </c>
      <c r="AG41" s="1">
        <f t="shared" si="30"/>
        <v>0</v>
      </c>
      <c r="AH41">
        <f t="shared" si="30"/>
        <v>0</v>
      </c>
      <c r="AK41">
        <f t="shared" si="3"/>
        <v>300000</v>
      </c>
      <c r="AL41" s="4">
        <f t="shared" si="4"/>
        <v>441000</v>
      </c>
      <c r="AM41" s="4">
        <f t="shared" si="5"/>
        <v>300000</v>
      </c>
      <c r="AN41" s="4">
        <v>120000</v>
      </c>
      <c r="AO41" s="4">
        <f t="shared" si="6"/>
        <v>88200</v>
      </c>
      <c r="AP41" s="4">
        <f t="shared" si="7"/>
        <v>27720</v>
      </c>
      <c r="AQ41" s="1">
        <f t="shared" si="8"/>
        <v>0</v>
      </c>
      <c r="BD41" s="4">
        <f t="shared" si="9"/>
        <v>882000</v>
      </c>
      <c r="BE41" s="4">
        <f t="shared" si="10"/>
        <v>273300</v>
      </c>
      <c r="BF41" s="4">
        <f t="shared" si="31"/>
        <v>44280</v>
      </c>
      <c r="BG41" s="4">
        <f t="shared" si="31"/>
        <v>0</v>
      </c>
      <c r="BH41" s="4">
        <f t="shared" si="31"/>
        <v>582000</v>
      </c>
      <c r="BI41" s="4">
        <f t="shared" si="31"/>
        <v>96000</v>
      </c>
      <c r="BJ41" s="4">
        <f t="shared" si="31"/>
        <v>24000</v>
      </c>
      <c r="BK41" s="4">
        <f t="shared" si="31"/>
        <v>0</v>
      </c>
      <c r="BL41" s="4">
        <f t="shared" si="31"/>
        <v>0</v>
      </c>
      <c r="BM41" s="4">
        <f t="shared" si="31"/>
        <v>0</v>
      </c>
      <c r="BN41" s="4">
        <f t="shared" si="31"/>
        <v>0</v>
      </c>
      <c r="BO41" s="4">
        <f t="shared" si="31"/>
        <v>680400</v>
      </c>
      <c r="BP41" s="4">
        <f t="shared" si="31"/>
        <v>0</v>
      </c>
      <c r="BQ41" s="4">
        <f t="shared" si="31"/>
        <v>0</v>
      </c>
      <c r="BR41" s="4">
        <f t="shared" si="31"/>
        <v>0</v>
      </c>
      <c r="BS41" s="14">
        <f t="shared" si="12"/>
        <v>2581980</v>
      </c>
      <c r="BT41" s="15">
        <f t="shared" si="28"/>
        <v>77459.399999999994</v>
      </c>
      <c r="BU41" s="15">
        <f t="shared" si="13"/>
        <v>2504520.6</v>
      </c>
      <c r="BV41" s="1">
        <v>300000</v>
      </c>
      <c r="BW41" s="1">
        <f t="shared" si="14"/>
        <v>2204520.6</v>
      </c>
      <c r="BX41" s="1">
        <f t="shared" si="15"/>
        <v>100000</v>
      </c>
      <c r="BY41" s="1">
        <f t="shared" si="16"/>
        <v>5000</v>
      </c>
      <c r="BZ41" s="1">
        <f t="shared" si="17"/>
        <v>2104520.6</v>
      </c>
      <c r="CA41" s="1">
        <f t="shared" si="18"/>
        <v>300000</v>
      </c>
      <c r="CB41" s="1">
        <f t="shared" si="19"/>
        <v>30000</v>
      </c>
      <c r="CC41" s="1">
        <f t="shared" si="20"/>
        <v>1804520.6</v>
      </c>
      <c r="CD41" s="1">
        <f t="shared" si="21"/>
        <v>400000</v>
      </c>
      <c r="CE41" s="1">
        <f t="shared" si="22"/>
        <v>60000</v>
      </c>
      <c r="CF41" s="1">
        <f t="shared" si="23"/>
        <v>1404520.6</v>
      </c>
      <c r="CG41" s="1">
        <f t="shared" si="24"/>
        <v>500000</v>
      </c>
      <c r="CH41" s="1">
        <f t="shared" si="25"/>
        <v>100000</v>
      </c>
      <c r="CI41" s="1">
        <f t="shared" si="26"/>
        <v>904520.60000000009</v>
      </c>
      <c r="CJ41" s="1">
        <f t="shared" si="27"/>
        <v>226130.15000000002</v>
      </c>
      <c r="CK41" s="4">
        <f t="shared" si="29"/>
        <v>421130.15</v>
      </c>
    </row>
    <row r="42" spans="1:89" x14ac:dyDescent="0.25">
      <c r="A42">
        <v>32</v>
      </c>
      <c r="B42" t="s">
        <v>67</v>
      </c>
      <c r="C42" t="s">
        <v>50</v>
      </c>
      <c r="D42">
        <v>23100</v>
      </c>
      <c r="E42">
        <v>15015</v>
      </c>
      <c r="F42">
        <v>1500</v>
      </c>
      <c r="G42">
        <v>0</v>
      </c>
      <c r="H42">
        <v>19700</v>
      </c>
      <c r="I42">
        <v>2000</v>
      </c>
      <c r="J42">
        <v>500</v>
      </c>
      <c r="K42">
        <v>0</v>
      </c>
      <c r="L42">
        <v>0</v>
      </c>
      <c r="M42">
        <v>0</v>
      </c>
      <c r="N42">
        <v>0</v>
      </c>
      <c r="O42">
        <v>23100</v>
      </c>
      <c r="P42">
        <v>0</v>
      </c>
      <c r="Q42">
        <v>0</v>
      </c>
      <c r="R42">
        <v>0</v>
      </c>
      <c r="S42">
        <v>90115</v>
      </c>
      <c r="T42" s="1">
        <f t="shared" si="30"/>
        <v>277200</v>
      </c>
      <c r="U42" s="1">
        <f t="shared" si="30"/>
        <v>180180</v>
      </c>
      <c r="V42" s="1">
        <f t="shared" si="30"/>
        <v>18000</v>
      </c>
      <c r="W42" s="1">
        <f t="shared" si="30"/>
        <v>0</v>
      </c>
      <c r="X42" s="1">
        <f t="shared" si="30"/>
        <v>236400</v>
      </c>
      <c r="Y42" s="1">
        <f t="shared" si="30"/>
        <v>24000</v>
      </c>
      <c r="Z42" s="1">
        <f t="shared" si="30"/>
        <v>6000</v>
      </c>
      <c r="AA42" s="1">
        <f t="shared" si="30"/>
        <v>0</v>
      </c>
      <c r="AB42" s="1">
        <f t="shared" si="30"/>
        <v>0</v>
      </c>
      <c r="AC42" s="1">
        <f t="shared" si="30"/>
        <v>0</v>
      </c>
      <c r="AD42" s="1">
        <f t="shared" si="30"/>
        <v>0</v>
      </c>
      <c r="AE42" s="1">
        <f t="shared" si="30"/>
        <v>277200</v>
      </c>
      <c r="AF42" s="1">
        <f t="shared" si="30"/>
        <v>0</v>
      </c>
      <c r="AG42" s="1">
        <f t="shared" si="30"/>
        <v>0</v>
      </c>
      <c r="AH42">
        <f t="shared" si="30"/>
        <v>0</v>
      </c>
      <c r="AK42">
        <f t="shared" si="3"/>
        <v>300000</v>
      </c>
      <c r="AL42" s="4">
        <f t="shared" si="4"/>
        <v>138600</v>
      </c>
      <c r="AM42" s="4">
        <f t="shared" si="5"/>
        <v>138600</v>
      </c>
      <c r="AN42" s="4">
        <v>120000</v>
      </c>
      <c r="AO42" s="4">
        <f t="shared" si="6"/>
        <v>27720</v>
      </c>
      <c r="AP42" s="4">
        <f t="shared" si="7"/>
        <v>18000</v>
      </c>
      <c r="AQ42" s="1">
        <f t="shared" si="8"/>
        <v>0</v>
      </c>
      <c r="BD42" s="4">
        <f t="shared" si="9"/>
        <v>277200</v>
      </c>
      <c r="BE42" s="4">
        <f t="shared" si="10"/>
        <v>41580</v>
      </c>
      <c r="BF42" s="4">
        <f t="shared" si="31"/>
        <v>0</v>
      </c>
      <c r="BG42" s="4">
        <f t="shared" si="31"/>
        <v>0</v>
      </c>
      <c r="BH42" s="4">
        <f t="shared" si="31"/>
        <v>236400</v>
      </c>
      <c r="BI42" s="4">
        <f t="shared" si="31"/>
        <v>24000</v>
      </c>
      <c r="BJ42" s="4">
        <f t="shared" si="31"/>
        <v>6000</v>
      </c>
      <c r="BK42" s="4">
        <f t="shared" si="31"/>
        <v>0</v>
      </c>
      <c r="BL42" s="4">
        <f t="shared" si="31"/>
        <v>0</v>
      </c>
      <c r="BM42" s="4">
        <f t="shared" si="31"/>
        <v>0</v>
      </c>
      <c r="BN42" s="4">
        <f t="shared" si="31"/>
        <v>0</v>
      </c>
      <c r="BO42" s="4">
        <f t="shared" si="31"/>
        <v>277200</v>
      </c>
      <c r="BP42" s="4">
        <f t="shared" si="31"/>
        <v>0</v>
      </c>
      <c r="BQ42" s="4">
        <f t="shared" si="31"/>
        <v>0</v>
      </c>
      <c r="BR42" s="4">
        <f t="shared" si="31"/>
        <v>0</v>
      </c>
      <c r="BS42" s="14">
        <f t="shared" si="12"/>
        <v>862380</v>
      </c>
      <c r="BT42" s="15">
        <f t="shared" si="28"/>
        <v>25871.399999999998</v>
      </c>
      <c r="BU42" s="15">
        <f t="shared" si="13"/>
        <v>836508.6</v>
      </c>
      <c r="BV42" s="1">
        <v>300000</v>
      </c>
      <c r="BW42" s="1">
        <f t="shared" si="14"/>
        <v>536508.6</v>
      </c>
      <c r="BX42" s="1">
        <f t="shared" si="15"/>
        <v>100000</v>
      </c>
      <c r="BY42" s="1">
        <f t="shared" si="16"/>
        <v>5000</v>
      </c>
      <c r="BZ42" s="1">
        <f t="shared" si="17"/>
        <v>436508.6</v>
      </c>
      <c r="CA42" s="1">
        <f t="shared" si="18"/>
        <v>300000</v>
      </c>
      <c r="CB42" s="1">
        <f t="shared" si="19"/>
        <v>30000</v>
      </c>
      <c r="CC42" s="1">
        <f t="shared" si="20"/>
        <v>136508.59999999998</v>
      </c>
      <c r="CD42" s="1">
        <f t="shared" si="21"/>
        <v>136508.59999999998</v>
      </c>
      <c r="CE42" s="1">
        <f t="shared" si="22"/>
        <v>20476.289999999997</v>
      </c>
      <c r="CF42" s="1">
        <f t="shared" si="23"/>
        <v>0</v>
      </c>
      <c r="CG42" s="1">
        <f t="shared" si="24"/>
        <v>0</v>
      </c>
      <c r="CH42" s="1">
        <f t="shared" si="25"/>
        <v>0</v>
      </c>
      <c r="CI42" s="1">
        <f t="shared" si="26"/>
        <v>0</v>
      </c>
      <c r="CJ42" s="1">
        <f t="shared" si="27"/>
        <v>0</v>
      </c>
      <c r="CK42" s="4">
        <f t="shared" si="29"/>
        <v>55476.289999999994</v>
      </c>
    </row>
    <row r="43" spans="1:89" x14ac:dyDescent="0.25">
      <c r="A43">
        <v>33</v>
      </c>
      <c r="B43" t="s">
        <v>68</v>
      </c>
      <c r="C43" t="s">
        <v>28</v>
      </c>
      <c r="D43">
        <v>16800</v>
      </c>
      <c r="E43">
        <v>10920</v>
      </c>
      <c r="F43">
        <v>1500</v>
      </c>
      <c r="G43">
        <v>0</v>
      </c>
      <c r="H43">
        <v>9600</v>
      </c>
      <c r="I43">
        <v>2000</v>
      </c>
      <c r="J43">
        <v>500</v>
      </c>
      <c r="K43">
        <v>0</v>
      </c>
      <c r="L43">
        <v>0</v>
      </c>
      <c r="M43">
        <v>0</v>
      </c>
      <c r="N43">
        <v>0</v>
      </c>
      <c r="O43">
        <v>16800</v>
      </c>
      <c r="P43">
        <v>0</v>
      </c>
      <c r="Q43">
        <v>0</v>
      </c>
      <c r="R43">
        <v>0</v>
      </c>
      <c r="S43">
        <v>63320</v>
      </c>
      <c r="T43" s="1">
        <f t="shared" si="30"/>
        <v>201600</v>
      </c>
      <c r="U43" s="1">
        <f t="shared" si="30"/>
        <v>131040</v>
      </c>
      <c r="V43" s="1">
        <f t="shared" si="30"/>
        <v>18000</v>
      </c>
      <c r="W43" s="1">
        <f t="shared" si="30"/>
        <v>0</v>
      </c>
      <c r="X43" s="1">
        <f t="shared" si="30"/>
        <v>115200</v>
      </c>
      <c r="Y43" s="1">
        <f t="shared" si="30"/>
        <v>24000</v>
      </c>
      <c r="Z43" s="1">
        <f t="shared" si="30"/>
        <v>6000</v>
      </c>
      <c r="AA43" s="1">
        <f t="shared" si="30"/>
        <v>0</v>
      </c>
      <c r="AB43" s="1">
        <f t="shared" si="30"/>
        <v>0</v>
      </c>
      <c r="AC43" s="1">
        <f t="shared" si="30"/>
        <v>0</v>
      </c>
      <c r="AD43" s="1">
        <f t="shared" si="30"/>
        <v>0</v>
      </c>
      <c r="AE43" s="1">
        <f t="shared" si="30"/>
        <v>201600</v>
      </c>
      <c r="AF43" s="1">
        <f t="shared" si="30"/>
        <v>0</v>
      </c>
      <c r="AG43" s="1">
        <f t="shared" si="30"/>
        <v>0</v>
      </c>
      <c r="AH43">
        <f t="shared" si="30"/>
        <v>0</v>
      </c>
      <c r="AK43">
        <f t="shared" si="3"/>
        <v>300000</v>
      </c>
      <c r="AL43" s="4">
        <f t="shared" si="4"/>
        <v>100800</v>
      </c>
      <c r="AM43" s="4">
        <f t="shared" si="5"/>
        <v>100800</v>
      </c>
      <c r="AN43" s="4">
        <v>120000</v>
      </c>
      <c r="AO43" s="4">
        <f t="shared" si="6"/>
        <v>20160</v>
      </c>
      <c r="AP43" s="4">
        <f t="shared" si="7"/>
        <v>18000</v>
      </c>
      <c r="AQ43" s="1">
        <f t="shared" si="8"/>
        <v>0</v>
      </c>
      <c r="BD43" s="4">
        <f t="shared" si="9"/>
        <v>201600</v>
      </c>
      <c r="BE43" s="4">
        <f t="shared" si="10"/>
        <v>30240</v>
      </c>
      <c r="BF43" s="4">
        <f t="shared" si="31"/>
        <v>0</v>
      </c>
      <c r="BG43" s="4">
        <f t="shared" si="31"/>
        <v>0</v>
      </c>
      <c r="BH43" s="4">
        <f t="shared" si="31"/>
        <v>115200</v>
      </c>
      <c r="BI43" s="4">
        <f t="shared" si="31"/>
        <v>24000</v>
      </c>
      <c r="BJ43" s="4">
        <f t="shared" si="31"/>
        <v>6000</v>
      </c>
      <c r="BK43" s="4">
        <f t="shared" si="31"/>
        <v>0</v>
      </c>
      <c r="BL43" s="4">
        <f t="shared" si="31"/>
        <v>0</v>
      </c>
      <c r="BM43" s="4">
        <f t="shared" si="31"/>
        <v>0</v>
      </c>
      <c r="BN43" s="4">
        <f t="shared" si="31"/>
        <v>0</v>
      </c>
      <c r="BO43" s="4">
        <f t="shared" si="31"/>
        <v>201600</v>
      </c>
      <c r="BP43" s="4">
        <f t="shared" si="31"/>
        <v>0</v>
      </c>
      <c r="BQ43" s="4">
        <f t="shared" si="31"/>
        <v>0</v>
      </c>
      <c r="BR43" s="4">
        <f t="shared" si="31"/>
        <v>0</v>
      </c>
      <c r="BS43" s="14">
        <f t="shared" si="12"/>
        <v>578640</v>
      </c>
      <c r="BT43" s="15">
        <f t="shared" si="28"/>
        <v>17359.2</v>
      </c>
      <c r="BU43" s="15">
        <f t="shared" si="13"/>
        <v>561280.80000000005</v>
      </c>
      <c r="BV43" s="1">
        <v>300000</v>
      </c>
      <c r="BW43" s="1">
        <f t="shared" si="14"/>
        <v>261280.80000000005</v>
      </c>
      <c r="BX43" s="1">
        <f t="shared" si="15"/>
        <v>100000</v>
      </c>
      <c r="BY43" s="1">
        <f t="shared" si="16"/>
        <v>5000</v>
      </c>
      <c r="BZ43" s="1">
        <f t="shared" si="17"/>
        <v>161280.80000000005</v>
      </c>
      <c r="CA43" s="1">
        <f t="shared" si="18"/>
        <v>161280.80000000005</v>
      </c>
      <c r="CB43" s="1">
        <f t="shared" si="19"/>
        <v>16128.080000000005</v>
      </c>
      <c r="CC43" s="1">
        <f t="shared" si="20"/>
        <v>0</v>
      </c>
      <c r="CD43" s="1">
        <f t="shared" si="21"/>
        <v>0</v>
      </c>
      <c r="CE43" s="1">
        <f t="shared" si="22"/>
        <v>0</v>
      </c>
      <c r="CF43" s="1">
        <f t="shared" si="23"/>
        <v>0</v>
      </c>
      <c r="CG43" s="1">
        <f t="shared" si="24"/>
        <v>0</v>
      </c>
      <c r="CH43" s="1">
        <f t="shared" si="25"/>
        <v>0</v>
      </c>
      <c r="CI43" s="1">
        <f t="shared" si="26"/>
        <v>0</v>
      </c>
      <c r="CJ43" s="1">
        <f t="shared" si="27"/>
        <v>0</v>
      </c>
      <c r="CK43" s="4">
        <f t="shared" si="29"/>
        <v>21128.080000000005</v>
      </c>
    </row>
    <row r="44" spans="1:89" x14ac:dyDescent="0.25">
      <c r="A44">
        <v>34</v>
      </c>
      <c r="B44" t="s">
        <v>69</v>
      </c>
      <c r="C44" t="s">
        <v>28</v>
      </c>
      <c r="D44">
        <v>16800</v>
      </c>
      <c r="E44">
        <v>10920</v>
      </c>
      <c r="F44">
        <v>1500</v>
      </c>
      <c r="G44">
        <v>0</v>
      </c>
      <c r="H44">
        <v>9600</v>
      </c>
      <c r="I44">
        <v>2000</v>
      </c>
      <c r="J44">
        <v>500</v>
      </c>
      <c r="K44">
        <v>0</v>
      </c>
      <c r="L44">
        <v>0</v>
      </c>
      <c r="M44">
        <v>0</v>
      </c>
      <c r="N44">
        <v>0</v>
      </c>
      <c r="O44">
        <v>16800</v>
      </c>
      <c r="P44">
        <v>0</v>
      </c>
      <c r="Q44">
        <v>0</v>
      </c>
      <c r="R44">
        <v>0</v>
      </c>
      <c r="S44">
        <v>63320</v>
      </c>
      <c r="T44" s="1">
        <f t="shared" si="30"/>
        <v>201600</v>
      </c>
      <c r="U44" s="1">
        <f t="shared" si="30"/>
        <v>131040</v>
      </c>
      <c r="V44" s="1">
        <f t="shared" si="30"/>
        <v>18000</v>
      </c>
      <c r="W44" s="1">
        <f t="shared" si="30"/>
        <v>0</v>
      </c>
      <c r="X44" s="1">
        <f t="shared" si="30"/>
        <v>115200</v>
      </c>
      <c r="Y44" s="1">
        <f t="shared" si="30"/>
        <v>24000</v>
      </c>
      <c r="Z44" s="1">
        <f t="shared" si="30"/>
        <v>6000</v>
      </c>
      <c r="AA44" s="1">
        <f t="shared" si="30"/>
        <v>0</v>
      </c>
      <c r="AB44" s="1">
        <f t="shared" si="30"/>
        <v>0</v>
      </c>
      <c r="AC44" s="1">
        <f t="shared" si="30"/>
        <v>0</v>
      </c>
      <c r="AD44" s="1">
        <f t="shared" si="30"/>
        <v>0</v>
      </c>
      <c r="AE44" s="1">
        <f t="shared" si="30"/>
        <v>201600</v>
      </c>
      <c r="AF44" s="1">
        <f t="shared" si="30"/>
        <v>0</v>
      </c>
      <c r="AG44" s="1">
        <f t="shared" si="30"/>
        <v>0</v>
      </c>
      <c r="AH44">
        <f t="shared" si="30"/>
        <v>0</v>
      </c>
      <c r="AK44">
        <f t="shared" si="3"/>
        <v>300000</v>
      </c>
      <c r="AL44" s="4">
        <f t="shared" si="4"/>
        <v>100800</v>
      </c>
      <c r="AM44" s="4">
        <f t="shared" si="5"/>
        <v>100800</v>
      </c>
      <c r="AN44" s="4">
        <v>120000</v>
      </c>
      <c r="AO44" s="4">
        <f t="shared" si="6"/>
        <v>20160</v>
      </c>
      <c r="AP44" s="4">
        <f t="shared" si="7"/>
        <v>18000</v>
      </c>
      <c r="AQ44" s="1">
        <f t="shared" si="8"/>
        <v>0</v>
      </c>
      <c r="BD44" s="4">
        <f t="shared" si="9"/>
        <v>201600</v>
      </c>
      <c r="BE44" s="4">
        <f t="shared" si="10"/>
        <v>30240</v>
      </c>
      <c r="BF44" s="4">
        <f t="shared" si="31"/>
        <v>0</v>
      </c>
      <c r="BG44" s="4">
        <f t="shared" si="31"/>
        <v>0</v>
      </c>
      <c r="BH44" s="4">
        <f t="shared" si="31"/>
        <v>115200</v>
      </c>
      <c r="BI44" s="4">
        <f t="shared" si="31"/>
        <v>24000</v>
      </c>
      <c r="BJ44" s="4">
        <f t="shared" si="31"/>
        <v>6000</v>
      </c>
      <c r="BK44" s="4">
        <f t="shared" si="31"/>
        <v>0</v>
      </c>
      <c r="BL44" s="4">
        <f t="shared" si="31"/>
        <v>0</v>
      </c>
      <c r="BM44" s="4">
        <f t="shared" si="31"/>
        <v>0</v>
      </c>
      <c r="BN44" s="4">
        <f t="shared" si="31"/>
        <v>0</v>
      </c>
      <c r="BO44" s="4">
        <f t="shared" si="31"/>
        <v>201600</v>
      </c>
      <c r="BP44" s="4">
        <f t="shared" si="31"/>
        <v>0</v>
      </c>
      <c r="BQ44" s="4">
        <f t="shared" si="31"/>
        <v>0</v>
      </c>
      <c r="BR44" s="4">
        <f t="shared" si="31"/>
        <v>0</v>
      </c>
      <c r="BS44" s="14">
        <f t="shared" si="12"/>
        <v>578640</v>
      </c>
      <c r="BT44" s="15">
        <f t="shared" si="28"/>
        <v>17359.2</v>
      </c>
      <c r="BU44" s="15">
        <f t="shared" si="13"/>
        <v>561280.80000000005</v>
      </c>
      <c r="BV44" s="1">
        <v>300000</v>
      </c>
      <c r="BW44" s="1">
        <f t="shared" si="14"/>
        <v>261280.80000000005</v>
      </c>
      <c r="BX44" s="1">
        <f t="shared" si="15"/>
        <v>100000</v>
      </c>
      <c r="BY44" s="1">
        <f t="shared" si="16"/>
        <v>5000</v>
      </c>
      <c r="BZ44" s="1">
        <f t="shared" si="17"/>
        <v>161280.80000000005</v>
      </c>
      <c r="CA44" s="1">
        <f t="shared" si="18"/>
        <v>161280.80000000005</v>
      </c>
      <c r="CB44" s="1">
        <f t="shared" si="19"/>
        <v>16128.080000000005</v>
      </c>
      <c r="CC44" s="1">
        <f t="shared" si="20"/>
        <v>0</v>
      </c>
      <c r="CD44" s="1">
        <f t="shared" si="21"/>
        <v>0</v>
      </c>
      <c r="CE44" s="1">
        <f t="shared" si="22"/>
        <v>0</v>
      </c>
      <c r="CF44" s="1">
        <f t="shared" si="23"/>
        <v>0</v>
      </c>
      <c r="CG44" s="1">
        <f t="shared" si="24"/>
        <v>0</v>
      </c>
      <c r="CH44" s="1">
        <f t="shared" si="25"/>
        <v>0</v>
      </c>
      <c r="CI44" s="1">
        <f t="shared" si="26"/>
        <v>0</v>
      </c>
      <c r="CJ44" s="1">
        <f t="shared" si="27"/>
        <v>0</v>
      </c>
      <c r="CK44" s="4">
        <f t="shared" si="29"/>
        <v>21128.080000000005</v>
      </c>
    </row>
    <row r="45" spans="1:89" x14ac:dyDescent="0.25">
      <c r="A45">
        <v>35</v>
      </c>
      <c r="B45" t="s">
        <v>70</v>
      </c>
      <c r="C45" t="s">
        <v>28</v>
      </c>
      <c r="D45">
        <v>16800</v>
      </c>
      <c r="E45">
        <v>10920</v>
      </c>
      <c r="F45">
        <v>1500</v>
      </c>
      <c r="G45">
        <v>0</v>
      </c>
      <c r="H45">
        <v>9600</v>
      </c>
      <c r="I45">
        <v>2000</v>
      </c>
      <c r="J45">
        <v>500</v>
      </c>
      <c r="K45">
        <v>0</v>
      </c>
      <c r="L45">
        <v>0</v>
      </c>
      <c r="M45">
        <v>0</v>
      </c>
      <c r="N45">
        <v>0</v>
      </c>
      <c r="O45">
        <v>16800</v>
      </c>
      <c r="P45">
        <v>0</v>
      </c>
      <c r="Q45">
        <v>0</v>
      </c>
      <c r="R45">
        <v>0</v>
      </c>
      <c r="S45">
        <v>63320</v>
      </c>
      <c r="T45" s="1">
        <f t="shared" si="30"/>
        <v>201600</v>
      </c>
      <c r="U45" s="1">
        <f t="shared" si="30"/>
        <v>131040</v>
      </c>
      <c r="V45" s="1">
        <f t="shared" si="30"/>
        <v>18000</v>
      </c>
      <c r="W45" s="1">
        <f t="shared" si="30"/>
        <v>0</v>
      </c>
      <c r="X45" s="1">
        <f t="shared" si="30"/>
        <v>115200</v>
      </c>
      <c r="Y45" s="1">
        <f t="shared" si="30"/>
        <v>24000</v>
      </c>
      <c r="Z45" s="1">
        <f t="shared" si="30"/>
        <v>6000</v>
      </c>
      <c r="AA45" s="1">
        <f t="shared" si="30"/>
        <v>0</v>
      </c>
      <c r="AB45" s="1">
        <f t="shared" si="30"/>
        <v>0</v>
      </c>
      <c r="AC45" s="1">
        <f t="shared" si="30"/>
        <v>0</v>
      </c>
      <c r="AD45" s="1">
        <f t="shared" si="30"/>
        <v>0</v>
      </c>
      <c r="AE45" s="1">
        <f t="shared" si="30"/>
        <v>201600</v>
      </c>
      <c r="AF45" s="1">
        <f t="shared" si="30"/>
        <v>0</v>
      </c>
      <c r="AG45" s="1">
        <f t="shared" si="30"/>
        <v>0</v>
      </c>
      <c r="AH45">
        <f t="shared" si="30"/>
        <v>0</v>
      </c>
      <c r="AK45">
        <f t="shared" si="3"/>
        <v>300000</v>
      </c>
      <c r="AL45" s="4">
        <f t="shared" si="4"/>
        <v>100800</v>
      </c>
      <c r="AM45" s="4">
        <f t="shared" si="5"/>
        <v>100800</v>
      </c>
      <c r="AN45" s="4">
        <v>120000</v>
      </c>
      <c r="AO45" s="4">
        <f t="shared" si="6"/>
        <v>20160</v>
      </c>
      <c r="AP45" s="4">
        <f t="shared" si="7"/>
        <v>18000</v>
      </c>
      <c r="AQ45" s="1">
        <f t="shared" si="8"/>
        <v>0</v>
      </c>
      <c r="BD45" s="4">
        <f t="shared" si="9"/>
        <v>201600</v>
      </c>
      <c r="BE45" s="4">
        <f t="shared" si="10"/>
        <v>30240</v>
      </c>
      <c r="BF45" s="4">
        <f t="shared" si="31"/>
        <v>0</v>
      </c>
      <c r="BG45" s="4">
        <f t="shared" si="31"/>
        <v>0</v>
      </c>
      <c r="BH45" s="4">
        <f t="shared" si="31"/>
        <v>115200</v>
      </c>
      <c r="BI45" s="4">
        <f t="shared" si="31"/>
        <v>24000</v>
      </c>
      <c r="BJ45" s="4">
        <f t="shared" si="31"/>
        <v>6000</v>
      </c>
      <c r="BK45" s="4">
        <f t="shared" si="31"/>
        <v>0</v>
      </c>
      <c r="BL45" s="4">
        <f t="shared" si="31"/>
        <v>0</v>
      </c>
      <c r="BM45" s="4">
        <f t="shared" si="31"/>
        <v>0</v>
      </c>
      <c r="BN45" s="4">
        <f t="shared" si="31"/>
        <v>0</v>
      </c>
      <c r="BO45" s="4">
        <f t="shared" si="31"/>
        <v>201600</v>
      </c>
      <c r="BP45" s="4">
        <f t="shared" si="31"/>
        <v>0</v>
      </c>
      <c r="BQ45" s="4">
        <f t="shared" si="31"/>
        <v>0</v>
      </c>
      <c r="BR45" s="4">
        <f t="shared" si="31"/>
        <v>0</v>
      </c>
      <c r="BS45" s="14">
        <f t="shared" si="12"/>
        <v>578640</v>
      </c>
      <c r="BT45" s="15">
        <f t="shared" si="28"/>
        <v>17359.2</v>
      </c>
      <c r="BU45" s="15">
        <f t="shared" si="13"/>
        <v>561280.80000000005</v>
      </c>
      <c r="BV45" s="1">
        <v>300000</v>
      </c>
      <c r="BW45" s="1">
        <f t="shared" si="14"/>
        <v>261280.80000000005</v>
      </c>
      <c r="BX45" s="1">
        <f t="shared" si="15"/>
        <v>100000</v>
      </c>
      <c r="BY45" s="1">
        <f t="shared" si="16"/>
        <v>5000</v>
      </c>
      <c r="BZ45" s="1">
        <f t="shared" si="17"/>
        <v>161280.80000000005</v>
      </c>
      <c r="CA45" s="1">
        <f t="shared" si="18"/>
        <v>161280.80000000005</v>
      </c>
      <c r="CB45" s="1">
        <f t="shared" si="19"/>
        <v>16128.080000000005</v>
      </c>
      <c r="CC45" s="1">
        <f t="shared" si="20"/>
        <v>0</v>
      </c>
      <c r="CD45" s="1">
        <f t="shared" si="21"/>
        <v>0</v>
      </c>
      <c r="CE45" s="1">
        <f t="shared" si="22"/>
        <v>0</v>
      </c>
      <c r="CF45" s="1">
        <f t="shared" si="23"/>
        <v>0</v>
      </c>
      <c r="CG45" s="1">
        <f t="shared" si="24"/>
        <v>0</v>
      </c>
      <c r="CH45" s="1">
        <f t="shared" si="25"/>
        <v>0</v>
      </c>
      <c r="CI45" s="1">
        <f t="shared" si="26"/>
        <v>0</v>
      </c>
      <c r="CJ45" s="1">
        <f t="shared" si="27"/>
        <v>0</v>
      </c>
      <c r="CK45" s="4">
        <f t="shared" si="29"/>
        <v>21128.080000000005</v>
      </c>
    </row>
    <row r="46" spans="1:89" x14ac:dyDescent="0.25">
      <c r="A46">
        <v>36</v>
      </c>
      <c r="B46" t="s">
        <v>71</v>
      </c>
      <c r="C46" t="s">
        <v>28</v>
      </c>
      <c r="D46">
        <v>16800</v>
      </c>
      <c r="E46">
        <v>10920</v>
      </c>
      <c r="F46">
        <v>1500</v>
      </c>
      <c r="G46">
        <v>0</v>
      </c>
      <c r="H46">
        <v>9600</v>
      </c>
      <c r="I46">
        <v>2000</v>
      </c>
      <c r="J46">
        <v>500</v>
      </c>
      <c r="K46">
        <v>0</v>
      </c>
      <c r="L46">
        <v>0</v>
      </c>
      <c r="M46">
        <v>0</v>
      </c>
      <c r="N46">
        <v>0</v>
      </c>
      <c r="O46">
        <v>16800</v>
      </c>
      <c r="P46">
        <v>0</v>
      </c>
      <c r="Q46">
        <v>0</v>
      </c>
      <c r="R46">
        <v>0</v>
      </c>
      <c r="S46">
        <v>63320</v>
      </c>
      <c r="T46" s="1">
        <f t="shared" si="30"/>
        <v>201600</v>
      </c>
      <c r="U46" s="1">
        <f t="shared" si="30"/>
        <v>131040</v>
      </c>
      <c r="V46" s="1">
        <f t="shared" si="30"/>
        <v>18000</v>
      </c>
      <c r="W46" s="1">
        <f t="shared" si="30"/>
        <v>0</v>
      </c>
      <c r="X46" s="1">
        <f t="shared" si="30"/>
        <v>115200</v>
      </c>
      <c r="Y46" s="1">
        <f t="shared" si="30"/>
        <v>24000</v>
      </c>
      <c r="Z46" s="1">
        <f t="shared" si="30"/>
        <v>6000</v>
      </c>
      <c r="AA46" s="1">
        <f t="shared" si="30"/>
        <v>0</v>
      </c>
      <c r="AB46" s="1">
        <f t="shared" si="30"/>
        <v>0</v>
      </c>
      <c r="AC46" s="1">
        <f t="shared" si="30"/>
        <v>0</v>
      </c>
      <c r="AD46" s="1">
        <f t="shared" si="30"/>
        <v>0</v>
      </c>
      <c r="AE46" s="1">
        <f t="shared" si="30"/>
        <v>201600</v>
      </c>
      <c r="AF46" s="1">
        <f t="shared" si="30"/>
        <v>0</v>
      </c>
      <c r="AG46" s="1">
        <f t="shared" si="30"/>
        <v>0</v>
      </c>
      <c r="AH46">
        <f t="shared" si="30"/>
        <v>0</v>
      </c>
      <c r="AK46">
        <f t="shared" si="3"/>
        <v>300000</v>
      </c>
      <c r="AL46" s="4">
        <f t="shared" si="4"/>
        <v>100800</v>
      </c>
      <c r="AM46" s="4">
        <f t="shared" si="5"/>
        <v>100800</v>
      </c>
      <c r="AN46" s="4">
        <v>120000</v>
      </c>
      <c r="AO46" s="4">
        <f t="shared" si="6"/>
        <v>20160</v>
      </c>
      <c r="AP46" s="4">
        <f t="shared" si="7"/>
        <v>18000</v>
      </c>
      <c r="AQ46" s="1">
        <f t="shared" si="8"/>
        <v>0</v>
      </c>
      <c r="BD46" s="4">
        <f t="shared" si="9"/>
        <v>201600</v>
      </c>
      <c r="BE46" s="4">
        <f t="shared" si="10"/>
        <v>30240</v>
      </c>
      <c r="BF46" s="4">
        <f t="shared" si="31"/>
        <v>0</v>
      </c>
      <c r="BG46" s="4">
        <f t="shared" si="31"/>
        <v>0</v>
      </c>
      <c r="BH46" s="4">
        <f t="shared" si="31"/>
        <v>115200</v>
      </c>
      <c r="BI46" s="4">
        <f t="shared" si="31"/>
        <v>24000</v>
      </c>
      <c r="BJ46" s="4">
        <f t="shared" si="31"/>
        <v>6000</v>
      </c>
      <c r="BK46" s="4">
        <f t="shared" si="31"/>
        <v>0</v>
      </c>
      <c r="BL46" s="4">
        <f t="shared" si="31"/>
        <v>0</v>
      </c>
      <c r="BM46" s="4">
        <f t="shared" si="31"/>
        <v>0</v>
      </c>
      <c r="BN46" s="4">
        <f t="shared" si="31"/>
        <v>0</v>
      </c>
      <c r="BO46" s="4">
        <f t="shared" si="31"/>
        <v>201600</v>
      </c>
      <c r="BP46" s="4">
        <f t="shared" si="31"/>
        <v>0</v>
      </c>
      <c r="BQ46" s="4">
        <f t="shared" si="31"/>
        <v>0</v>
      </c>
      <c r="BR46" s="4">
        <f t="shared" si="31"/>
        <v>0</v>
      </c>
      <c r="BS46" s="14">
        <f t="shared" si="12"/>
        <v>578640</v>
      </c>
      <c r="BT46" s="15">
        <f t="shared" si="28"/>
        <v>17359.2</v>
      </c>
      <c r="BU46" s="15">
        <f t="shared" si="13"/>
        <v>561280.80000000005</v>
      </c>
      <c r="BV46" s="1">
        <v>300000</v>
      </c>
      <c r="BW46" s="1">
        <f t="shared" si="14"/>
        <v>261280.80000000005</v>
      </c>
      <c r="BX46" s="1">
        <f t="shared" si="15"/>
        <v>100000</v>
      </c>
      <c r="BY46" s="1">
        <f t="shared" si="16"/>
        <v>5000</v>
      </c>
      <c r="BZ46" s="1">
        <f t="shared" si="17"/>
        <v>161280.80000000005</v>
      </c>
      <c r="CA46" s="1">
        <f t="shared" si="18"/>
        <v>161280.80000000005</v>
      </c>
      <c r="CB46" s="1">
        <f t="shared" si="19"/>
        <v>16128.080000000005</v>
      </c>
      <c r="CC46" s="1">
        <f t="shared" si="20"/>
        <v>0</v>
      </c>
      <c r="CD46" s="1">
        <f t="shared" si="21"/>
        <v>0</v>
      </c>
      <c r="CE46" s="1">
        <f t="shared" si="22"/>
        <v>0</v>
      </c>
      <c r="CF46" s="1">
        <f t="shared" si="23"/>
        <v>0</v>
      </c>
      <c r="CG46" s="1">
        <f t="shared" si="24"/>
        <v>0</v>
      </c>
      <c r="CH46" s="1">
        <f t="shared" si="25"/>
        <v>0</v>
      </c>
      <c r="CI46" s="1">
        <f t="shared" si="26"/>
        <v>0</v>
      </c>
      <c r="CJ46" s="1">
        <f t="shared" si="27"/>
        <v>0</v>
      </c>
      <c r="CK46" s="4">
        <f t="shared" si="29"/>
        <v>21128.080000000005</v>
      </c>
    </row>
    <row r="47" spans="1:89" x14ac:dyDescent="0.25">
      <c r="A47">
        <v>37</v>
      </c>
      <c r="B47" t="s">
        <v>72</v>
      </c>
      <c r="C47" t="s">
        <v>28</v>
      </c>
      <c r="D47">
        <v>16000</v>
      </c>
      <c r="E47">
        <v>10400</v>
      </c>
      <c r="F47">
        <v>1500</v>
      </c>
      <c r="G47">
        <v>0</v>
      </c>
      <c r="H47">
        <v>9600</v>
      </c>
      <c r="I47">
        <v>2000</v>
      </c>
      <c r="J47">
        <v>500</v>
      </c>
      <c r="K47">
        <v>0</v>
      </c>
      <c r="L47">
        <v>0</v>
      </c>
      <c r="M47">
        <v>0</v>
      </c>
      <c r="N47">
        <v>0</v>
      </c>
      <c r="O47">
        <v>16000</v>
      </c>
      <c r="P47">
        <v>0</v>
      </c>
      <c r="Q47">
        <v>0</v>
      </c>
      <c r="R47">
        <v>0</v>
      </c>
      <c r="S47">
        <v>56000</v>
      </c>
      <c r="T47" s="1">
        <f t="shared" si="30"/>
        <v>192000</v>
      </c>
      <c r="U47" s="1">
        <f t="shared" si="30"/>
        <v>124800</v>
      </c>
      <c r="V47" s="1">
        <f t="shared" si="30"/>
        <v>18000</v>
      </c>
      <c r="W47" s="1">
        <f t="shared" si="30"/>
        <v>0</v>
      </c>
      <c r="X47" s="1">
        <f t="shared" si="30"/>
        <v>115200</v>
      </c>
      <c r="Y47" s="1">
        <f t="shared" si="30"/>
        <v>24000</v>
      </c>
      <c r="Z47" s="1">
        <f t="shared" si="30"/>
        <v>6000</v>
      </c>
      <c r="AA47" s="1">
        <f t="shared" si="30"/>
        <v>0</v>
      </c>
      <c r="AB47" s="1">
        <f t="shared" si="30"/>
        <v>0</v>
      </c>
      <c r="AC47" s="1">
        <f t="shared" si="30"/>
        <v>0</v>
      </c>
      <c r="AD47" s="1">
        <f t="shared" si="30"/>
        <v>0</v>
      </c>
      <c r="AE47" s="1">
        <f t="shared" si="30"/>
        <v>192000</v>
      </c>
      <c r="AF47" s="1">
        <f t="shared" si="30"/>
        <v>0</v>
      </c>
      <c r="AG47" s="1">
        <f t="shared" si="30"/>
        <v>0</v>
      </c>
      <c r="AH47">
        <f t="shared" si="30"/>
        <v>0</v>
      </c>
      <c r="AK47">
        <f t="shared" si="3"/>
        <v>300000</v>
      </c>
      <c r="AL47" s="4">
        <f t="shared" si="4"/>
        <v>96000</v>
      </c>
      <c r="AM47" s="4">
        <f t="shared" si="5"/>
        <v>96000</v>
      </c>
      <c r="AN47" s="4">
        <v>120000</v>
      </c>
      <c r="AO47" s="4">
        <f t="shared" si="6"/>
        <v>19200</v>
      </c>
      <c r="AP47" s="4">
        <f t="shared" si="7"/>
        <v>18000</v>
      </c>
      <c r="AQ47" s="1">
        <f t="shared" si="8"/>
        <v>0</v>
      </c>
      <c r="BD47" s="4">
        <f t="shared" si="9"/>
        <v>192000</v>
      </c>
      <c r="BE47" s="4">
        <f t="shared" si="10"/>
        <v>28800</v>
      </c>
      <c r="BF47" s="4">
        <f t="shared" si="31"/>
        <v>0</v>
      </c>
      <c r="BG47" s="4">
        <f t="shared" si="31"/>
        <v>0</v>
      </c>
      <c r="BH47" s="4">
        <f t="shared" si="31"/>
        <v>115200</v>
      </c>
      <c r="BI47" s="4">
        <f t="shared" si="31"/>
        <v>24000</v>
      </c>
      <c r="BJ47" s="4">
        <f t="shared" si="31"/>
        <v>6000</v>
      </c>
      <c r="BK47" s="4">
        <f t="shared" si="31"/>
        <v>0</v>
      </c>
      <c r="BL47" s="4">
        <f t="shared" si="31"/>
        <v>0</v>
      </c>
      <c r="BM47" s="4">
        <f t="shared" si="31"/>
        <v>0</v>
      </c>
      <c r="BN47" s="4">
        <f t="shared" si="31"/>
        <v>0</v>
      </c>
      <c r="BO47" s="4">
        <f t="shared" si="31"/>
        <v>192000</v>
      </c>
      <c r="BP47" s="4">
        <f t="shared" si="31"/>
        <v>0</v>
      </c>
      <c r="BQ47" s="4">
        <f t="shared" si="31"/>
        <v>0</v>
      </c>
      <c r="BR47" s="4">
        <f t="shared" si="31"/>
        <v>0</v>
      </c>
      <c r="BS47" s="14">
        <f t="shared" si="12"/>
        <v>558000</v>
      </c>
      <c r="BT47" s="15">
        <f t="shared" si="28"/>
        <v>16740</v>
      </c>
      <c r="BU47" s="15">
        <f t="shared" si="13"/>
        <v>541260</v>
      </c>
      <c r="BV47" s="1">
        <v>300000</v>
      </c>
      <c r="BW47" s="1">
        <f t="shared" si="14"/>
        <v>241260</v>
      </c>
      <c r="BX47" s="1">
        <f t="shared" si="15"/>
        <v>100000</v>
      </c>
      <c r="BY47" s="1">
        <f t="shared" si="16"/>
        <v>5000</v>
      </c>
      <c r="BZ47" s="1">
        <f t="shared" si="17"/>
        <v>141260</v>
      </c>
      <c r="CA47" s="1">
        <f t="shared" si="18"/>
        <v>141260</v>
      </c>
      <c r="CB47" s="1">
        <f t="shared" si="19"/>
        <v>14126</v>
      </c>
      <c r="CC47" s="1">
        <f t="shared" si="20"/>
        <v>0</v>
      </c>
      <c r="CD47" s="1">
        <f t="shared" si="21"/>
        <v>0</v>
      </c>
      <c r="CE47" s="1">
        <f t="shared" si="22"/>
        <v>0</v>
      </c>
      <c r="CF47" s="1">
        <f t="shared" si="23"/>
        <v>0</v>
      </c>
      <c r="CG47" s="1">
        <f t="shared" si="24"/>
        <v>0</v>
      </c>
      <c r="CH47" s="1">
        <f t="shared" si="25"/>
        <v>0</v>
      </c>
      <c r="CI47" s="1">
        <f t="shared" si="26"/>
        <v>0</v>
      </c>
      <c r="CJ47" s="1">
        <f t="shared" si="27"/>
        <v>0</v>
      </c>
      <c r="CK47" s="4">
        <f t="shared" si="29"/>
        <v>19126</v>
      </c>
    </row>
    <row r="48" spans="1:89" x14ac:dyDescent="0.25">
      <c r="A48">
        <v>6</v>
      </c>
      <c r="B48" t="s">
        <v>46</v>
      </c>
      <c r="D48">
        <v>106300</v>
      </c>
      <c r="E48">
        <v>69095</v>
      </c>
      <c r="F48">
        <v>9000</v>
      </c>
      <c r="G48">
        <v>0</v>
      </c>
      <c r="H48">
        <v>67700</v>
      </c>
      <c r="I48">
        <v>12000</v>
      </c>
      <c r="J48">
        <v>3000</v>
      </c>
      <c r="K48">
        <v>0</v>
      </c>
      <c r="L48">
        <v>0</v>
      </c>
      <c r="M48">
        <v>0</v>
      </c>
      <c r="N48">
        <v>0</v>
      </c>
      <c r="O48">
        <v>106300</v>
      </c>
      <c r="P48">
        <v>0</v>
      </c>
      <c r="Q48">
        <v>0</v>
      </c>
      <c r="R48">
        <v>0</v>
      </c>
      <c r="S48">
        <v>399395</v>
      </c>
      <c r="T48" s="1">
        <f t="shared" si="30"/>
        <v>1275600</v>
      </c>
      <c r="U48" s="1">
        <f t="shared" si="30"/>
        <v>829140</v>
      </c>
      <c r="V48" s="1">
        <f t="shared" si="30"/>
        <v>108000</v>
      </c>
      <c r="W48" s="1">
        <f t="shared" si="30"/>
        <v>0</v>
      </c>
      <c r="X48" s="1">
        <f t="shared" si="30"/>
        <v>812400</v>
      </c>
      <c r="Y48" s="1">
        <f t="shared" si="30"/>
        <v>144000</v>
      </c>
      <c r="Z48" s="1">
        <f t="shared" si="30"/>
        <v>36000</v>
      </c>
      <c r="AA48" s="1">
        <f t="shared" si="30"/>
        <v>0</v>
      </c>
      <c r="AB48" s="1">
        <f t="shared" si="30"/>
        <v>0</v>
      </c>
      <c r="AC48" s="1">
        <f t="shared" si="30"/>
        <v>0</v>
      </c>
      <c r="AD48" s="1">
        <f t="shared" si="30"/>
        <v>0</v>
      </c>
      <c r="AE48" s="1">
        <f t="shared" si="30"/>
        <v>1275600</v>
      </c>
      <c r="AF48" s="1">
        <f t="shared" si="30"/>
        <v>0</v>
      </c>
      <c r="AG48" s="1">
        <f t="shared" si="30"/>
        <v>0</v>
      </c>
      <c r="AH48">
        <f t="shared" si="30"/>
        <v>0</v>
      </c>
      <c r="AK48">
        <f t="shared" si="3"/>
        <v>300000</v>
      </c>
      <c r="AL48" s="4">
        <f t="shared" si="4"/>
        <v>637800</v>
      </c>
      <c r="AM48" s="4">
        <f t="shared" si="5"/>
        <v>300000</v>
      </c>
      <c r="AN48" s="4">
        <v>120000</v>
      </c>
      <c r="AO48" s="4">
        <f t="shared" si="6"/>
        <v>127560</v>
      </c>
      <c r="AP48" s="4">
        <f t="shared" si="7"/>
        <v>27720</v>
      </c>
      <c r="AQ48" s="1">
        <f t="shared" si="8"/>
        <v>0</v>
      </c>
      <c r="BD48" s="4">
        <f t="shared" si="9"/>
        <v>1275600</v>
      </c>
      <c r="BE48" s="4">
        <f t="shared" si="10"/>
        <v>529140</v>
      </c>
      <c r="BF48" s="4">
        <f t="shared" si="31"/>
        <v>80280</v>
      </c>
      <c r="BG48" s="4">
        <f t="shared" si="31"/>
        <v>0</v>
      </c>
      <c r="BH48" s="4">
        <f t="shared" si="31"/>
        <v>812400</v>
      </c>
      <c r="BI48" s="4">
        <f t="shared" si="31"/>
        <v>144000</v>
      </c>
      <c r="BJ48" s="4">
        <f t="shared" si="31"/>
        <v>36000</v>
      </c>
      <c r="BK48" s="4">
        <f t="shared" si="31"/>
        <v>0</v>
      </c>
      <c r="BL48" s="4">
        <f t="shared" si="31"/>
        <v>0</v>
      </c>
      <c r="BM48" s="4">
        <f t="shared" si="31"/>
        <v>0</v>
      </c>
      <c r="BN48" s="4">
        <f t="shared" si="31"/>
        <v>0</v>
      </c>
      <c r="BO48" s="4">
        <f t="shared" si="31"/>
        <v>1275600</v>
      </c>
      <c r="BP48" s="4">
        <f t="shared" si="31"/>
        <v>0</v>
      </c>
      <c r="BQ48" s="4">
        <f t="shared" si="31"/>
        <v>0</v>
      </c>
      <c r="BR48" s="4">
        <f t="shared" si="31"/>
        <v>0</v>
      </c>
      <c r="BS48" s="14">
        <f t="shared" si="12"/>
        <v>4153020</v>
      </c>
      <c r="BT48" s="15">
        <f t="shared" si="28"/>
        <v>124590.59999999999</v>
      </c>
      <c r="BU48" s="15">
        <f t="shared" si="13"/>
        <v>4028429.4</v>
      </c>
      <c r="BV48" s="1">
        <v>300000</v>
      </c>
      <c r="BW48" s="1">
        <f t="shared" si="14"/>
        <v>3728429.4</v>
      </c>
      <c r="BX48" s="1">
        <f t="shared" si="15"/>
        <v>100000</v>
      </c>
      <c r="BY48" s="1">
        <f t="shared" si="16"/>
        <v>5000</v>
      </c>
      <c r="BZ48" s="1">
        <f t="shared" si="17"/>
        <v>3628429.4</v>
      </c>
      <c r="CA48" s="1">
        <f t="shared" si="18"/>
        <v>300000</v>
      </c>
      <c r="CB48" s="1">
        <f t="shared" si="19"/>
        <v>30000</v>
      </c>
      <c r="CC48" s="1">
        <f t="shared" si="20"/>
        <v>3328429.4</v>
      </c>
      <c r="CD48" s="1">
        <f t="shared" si="21"/>
        <v>400000</v>
      </c>
      <c r="CE48" s="1">
        <f t="shared" si="22"/>
        <v>60000</v>
      </c>
      <c r="CF48" s="1">
        <f t="shared" si="23"/>
        <v>2928429.4</v>
      </c>
      <c r="CG48" s="1">
        <f t="shared" si="24"/>
        <v>500000</v>
      </c>
      <c r="CH48" s="1">
        <f t="shared" si="25"/>
        <v>100000</v>
      </c>
      <c r="CI48" s="1">
        <f t="shared" si="26"/>
        <v>2428429.4</v>
      </c>
      <c r="CJ48" s="1">
        <f t="shared" si="27"/>
        <v>607107.35</v>
      </c>
      <c r="CK48" s="4">
        <f t="shared" si="29"/>
        <v>802107.35</v>
      </c>
    </row>
    <row r="49" spans="1:89" x14ac:dyDescent="0.25">
      <c r="A49">
        <v>38</v>
      </c>
      <c r="B49" t="s">
        <v>73</v>
      </c>
      <c r="C49" t="s">
        <v>50</v>
      </c>
      <c r="D49">
        <v>23100</v>
      </c>
      <c r="E49">
        <v>15015</v>
      </c>
      <c r="F49">
        <v>1500</v>
      </c>
      <c r="G49">
        <v>0</v>
      </c>
      <c r="H49">
        <v>19700</v>
      </c>
      <c r="I49">
        <v>2000</v>
      </c>
      <c r="J49">
        <v>500</v>
      </c>
      <c r="K49">
        <v>0</v>
      </c>
      <c r="L49">
        <v>0</v>
      </c>
      <c r="M49">
        <v>0</v>
      </c>
      <c r="N49">
        <v>0</v>
      </c>
      <c r="O49">
        <v>23100</v>
      </c>
      <c r="P49">
        <v>0</v>
      </c>
      <c r="Q49">
        <v>0</v>
      </c>
      <c r="R49">
        <v>0</v>
      </c>
      <c r="S49">
        <v>90115</v>
      </c>
      <c r="T49" s="1">
        <f t="shared" si="30"/>
        <v>277200</v>
      </c>
      <c r="U49" s="1">
        <f t="shared" si="30"/>
        <v>180180</v>
      </c>
      <c r="V49" s="1">
        <f t="shared" si="30"/>
        <v>18000</v>
      </c>
      <c r="W49" s="1">
        <f t="shared" si="30"/>
        <v>0</v>
      </c>
      <c r="X49" s="1">
        <f t="shared" si="30"/>
        <v>236400</v>
      </c>
      <c r="Y49" s="1">
        <f t="shared" si="30"/>
        <v>24000</v>
      </c>
      <c r="Z49" s="1">
        <f t="shared" si="30"/>
        <v>6000</v>
      </c>
      <c r="AA49" s="1">
        <f t="shared" si="30"/>
        <v>0</v>
      </c>
      <c r="AB49" s="1">
        <f t="shared" si="30"/>
        <v>0</v>
      </c>
      <c r="AC49" s="1">
        <f t="shared" si="30"/>
        <v>0</v>
      </c>
      <c r="AD49" s="1">
        <f t="shared" si="30"/>
        <v>0</v>
      </c>
      <c r="AE49" s="1">
        <f t="shared" si="30"/>
        <v>277200</v>
      </c>
      <c r="AF49" s="1">
        <f t="shared" si="30"/>
        <v>0</v>
      </c>
      <c r="AG49" s="1">
        <f t="shared" si="30"/>
        <v>0</v>
      </c>
      <c r="AH49">
        <f t="shared" si="30"/>
        <v>0</v>
      </c>
      <c r="AK49">
        <f t="shared" si="3"/>
        <v>300000</v>
      </c>
      <c r="AL49" s="4">
        <f t="shared" si="4"/>
        <v>138600</v>
      </c>
      <c r="AM49" s="4">
        <f t="shared" si="5"/>
        <v>138600</v>
      </c>
      <c r="AN49" s="4">
        <v>120000</v>
      </c>
      <c r="AO49" s="4">
        <f t="shared" si="6"/>
        <v>27720</v>
      </c>
      <c r="AP49" s="4">
        <f t="shared" si="7"/>
        <v>18000</v>
      </c>
      <c r="AQ49" s="1">
        <f t="shared" si="8"/>
        <v>0</v>
      </c>
      <c r="BD49" s="4">
        <f t="shared" si="9"/>
        <v>277200</v>
      </c>
      <c r="BE49" s="4">
        <f t="shared" si="10"/>
        <v>41580</v>
      </c>
      <c r="BF49" s="4">
        <f t="shared" si="31"/>
        <v>0</v>
      </c>
      <c r="BG49" s="4">
        <f t="shared" si="31"/>
        <v>0</v>
      </c>
      <c r="BH49" s="4">
        <f t="shared" si="31"/>
        <v>236400</v>
      </c>
      <c r="BI49" s="4">
        <f t="shared" si="31"/>
        <v>24000</v>
      </c>
      <c r="BJ49" s="4">
        <f t="shared" si="31"/>
        <v>6000</v>
      </c>
      <c r="BK49" s="4">
        <f t="shared" si="31"/>
        <v>0</v>
      </c>
      <c r="BL49" s="4">
        <f t="shared" si="31"/>
        <v>0</v>
      </c>
      <c r="BM49" s="4">
        <f t="shared" si="31"/>
        <v>0</v>
      </c>
      <c r="BN49" s="4">
        <f t="shared" si="31"/>
        <v>0</v>
      </c>
      <c r="BO49" s="4">
        <f t="shared" si="31"/>
        <v>277200</v>
      </c>
      <c r="BP49" s="4">
        <f t="shared" si="31"/>
        <v>0</v>
      </c>
      <c r="BQ49" s="4">
        <f t="shared" si="31"/>
        <v>0</v>
      </c>
      <c r="BR49" s="4">
        <f t="shared" si="31"/>
        <v>0</v>
      </c>
      <c r="BS49" s="14">
        <f t="shared" si="12"/>
        <v>862380</v>
      </c>
      <c r="BT49" s="15">
        <f t="shared" si="28"/>
        <v>25871.399999999998</v>
      </c>
      <c r="BU49" s="15">
        <f t="shared" si="13"/>
        <v>836508.6</v>
      </c>
      <c r="BV49" s="1">
        <v>300000</v>
      </c>
      <c r="BW49" s="1">
        <f t="shared" si="14"/>
        <v>536508.6</v>
      </c>
      <c r="BX49" s="1">
        <f t="shared" si="15"/>
        <v>100000</v>
      </c>
      <c r="BY49" s="1">
        <f t="shared" si="16"/>
        <v>5000</v>
      </c>
      <c r="BZ49" s="1">
        <f t="shared" si="17"/>
        <v>436508.6</v>
      </c>
      <c r="CA49" s="1">
        <f t="shared" si="18"/>
        <v>300000</v>
      </c>
      <c r="CB49" s="1">
        <f t="shared" si="19"/>
        <v>30000</v>
      </c>
      <c r="CC49" s="1">
        <f t="shared" si="20"/>
        <v>136508.59999999998</v>
      </c>
      <c r="CD49" s="1">
        <f t="shared" si="21"/>
        <v>136508.59999999998</v>
      </c>
      <c r="CE49" s="1">
        <f t="shared" si="22"/>
        <v>20476.289999999997</v>
      </c>
      <c r="CF49" s="1">
        <f t="shared" si="23"/>
        <v>0</v>
      </c>
      <c r="CG49" s="1">
        <f t="shared" si="24"/>
        <v>0</v>
      </c>
      <c r="CH49" s="1">
        <f t="shared" si="25"/>
        <v>0</v>
      </c>
      <c r="CI49" s="1">
        <f t="shared" si="26"/>
        <v>0</v>
      </c>
      <c r="CJ49" s="1">
        <f t="shared" si="27"/>
        <v>0</v>
      </c>
      <c r="CK49" s="4">
        <f t="shared" si="29"/>
        <v>55476.289999999994</v>
      </c>
    </row>
    <row r="50" spans="1:89" x14ac:dyDescent="0.25">
      <c r="A50">
        <v>39</v>
      </c>
      <c r="B50" t="s">
        <v>74</v>
      </c>
      <c r="C50" t="s">
        <v>50</v>
      </c>
      <c r="D50">
        <v>23100</v>
      </c>
      <c r="E50">
        <v>15015</v>
      </c>
      <c r="F50">
        <v>1500</v>
      </c>
      <c r="G50">
        <v>0</v>
      </c>
      <c r="H50">
        <v>19700</v>
      </c>
      <c r="I50">
        <v>2000</v>
      </c>
      <c r="J50">
        <v>500</v>
      </c>
      <c r="K50">
        <v>0</v>
      </c>
      <c r="L50">
        <v>0</v>
      </c>
      <c r="M50">
        <v>0</v>
      </c>
      <c r="N50">
        <v>0</v>
      </c>
      <c r="O50">
        <v>23100</v>
      </c>
      <c r="P50">
        <v>0</v>
      </c>
      <c r="Q50">
        <v>0</v>
      </c>
      <c r="R50">
        <v>0</v>
      </c>
      <c r="S50">
        <v>89238</v>
      </c>
      <c r="T50" s="1">
        <f t="shared" si="30"/>
        <v>277200</v>
      </c>
      <c r="U50" s="1">
        <f t="shared" si="30"/>
        <v>180180</v>
      </c>
      <c r="V50" s="1">
        <f t="shared" si="30"/>
        <v>18000</v>
      </c>
      <c r="W50" s="1">
        <f t="shared" si="30"/>
        <v>0</v>
      </c>
      <c r="X50" s="1">
        <f t="shared" si="30"/>
        <v>236400</v>
      </c>
      <c r="Y50" s="1">
        <f t="shared" si="30"/>
        <v>24000</v>
      </c>
      <c r="Z50" s="1">
        <f t="shared" si="30"/>
        <v>6000</v>
      </c>
      <c r="AA50" s="1">
        <f t="shared" si="30"/>
        <v>0</v>
      </c>
      <c r="AB50" s="1">
        <f t="shared" si="30"/>
        <v>0</v>
      </c>
      <c r="AC50" s="1">
        <f t="shared" si="30"/>
        <v>0</v>
      </c>
      <c r="AD50" s="1">
        <f t="shared" si="30"/>
        <v>0</v>
      </c>
      <c r="AE50" s="1">
        <f t="shared" si="30"/>
        <v>277200</v>
      </c>
      <c r="AF50" s="1">
        <f t="shared" si="30"/>
        <v>0</v>
      </c>
      <c r="AG50" s="1">
        <f t="shared" si="30"/>
        <v>0</v>
      </c>
      <c r="AH50">
        <f t="shared" si="30"/>
        <v>0</v>
      </c>
      <c r="AK50">
        <f t="shared" si="3"/>
        <v>300000</v>
      </c>
      <c r="AL50" s="4">
        <f t="shared" si="4"/>
        <v>138600</v>
      </c>
      <c r="AM50" s="4">
        <f t="shared" si="5"/>
        <v>138600</v>
      </c>
      <c r="AN50" s="4">
        <v>120000</v>
      </c>
      <c r="AO50" s="4">
        <f t="shared" si="6"/>
        <v>27720</v>
      </c>
      <c r="AP50" s="4">
        <f t="shared" si="7"/>
        <v>18000</v>
      </c>
      <c r="AQ50" s="1">
        <f t="shared" si="8"/>
        <v>0</v>
      </c>
      <c r="BD50" s="4">
        <f t="shared" si="9"/>
        <v>277200</v>
      </c>
      <c r="BE50" s="4">
        <f t="shared" si="10"/>
        <v>41580</v>
      </c>
      <c r="BF50" s="4">
        <f t="shared" si="31"/>
        <v>0</v>
      </c>
      <c r="BG50" s="4">
        <f t="shared" si="31"/>
        <v>0</v>
      </c>
      <c r="BH50" s="4">
        <f t="shared" si="31"/>
        <v>236400</v>
      </c>
      <c r="BI50" s="4">
        <f t="shared" si="31"/>
        <v>24000</v>
      </c>
      <c r="BJ50" s="4">
        <f t="shared" si="31"/>
        <v>6000</v>
      </c>
      <c r="BK50" s="4">
        <f t="shared" si="31"/>
        <v>0</v>
      </c>
      <c r="BL50" s="4">
        <f t="shared" si="31"/>
        <v>0</v>
      </c>
      <c r="BM50" s="4">
        <f t="shared" si="31"/>
        <v>0</v>
      </c>
      <c r="BN50" s="4">
        <f t="shared" si="31"/>
        <v>0</v>
      </c>
      <c r="BO50" s="4">
        <f t="shared" si="31"/>
        <v>277200</v>
      </c>
      <c r="BP50" s="4">
        <f t="shared" si="31"/>
        <v>0</v>
      </c>
      <c r="BQ50" s="4">
        <f t="shared" si="31"/>
        <v>0</v>
      </c>
      <c r="BR50" s="4">
        <f t="shared" si="31"/>
        <v>0</v>
      </c>
      <c r="BS50" s="14">
        <f t="shared" si="12"/>
        <v>862380</v>
      </c>
      <c r="BT50" s="15">
        <f t="shared" si="28"/>
        <v>25871.399999999998</v>
      </c>
      <c r="BU50" s="15">
        <f t="shared" si="13"/>
        <v>836508.6</v>
      </c>
      <c r="BV50" s="1">
        <v>300000</v>
      </c>
      <c r="BW50" s="1">
        <f t="shared" si="14"/>
        <v>536508.6</v>
      </c>
      <c r="BX50" s="1">
        <f t="shared" si="15"/>
        <v>100000</v>
      </c>
      <c r="BY50" s="1">
        <f t="shared" si="16"/>
        <v>5000</v>
      </c>
      <c r="BZ50" s="1">
        <f t="shared" si="17"/>
        <v>436508.6</v>
      </c>
      <c r="CA50" s="1">
        <f t="shared" si="18"/>
        <v>300000</v>
      </c>
      <c r="CB50" s="1">
        <f t="shared" si="19"/>
        <v>30000</v>
      </c>
      <c r="CC50" s="1">
        <f t="shared" si="20"/>
        <v>136508.59999999998</v>
      </c>
      <c r="CD50" s="1">
        <f t="shared" si="21"/>
        <v>136508.59999999998</v>
      </c>
      <c r="CE50" s="1">
        <f t="shared" si="22"/>
        <v>20476.289999999997</v>
      </c>
      <c r="CF50" s="1">
        <f t="shared" si="23"/>
        <v>0</v>
      </c>
      <c r="CG50" s="1">
        <f t="shared" si="24"/>
        <v>0</v>
      </c>
      <c r="CH50" s="1">
        <f t="shared" si="25"/>
        <v>0</v>
      </c>
      <c r="CI50" s="1">
        <f t="shared" si="26"/>
        <v>0</v>
      </c>
      <c r="CJ50" s="1">
        <f t="shared" si="27"/>
        <v>0</v>
      </c>
      <c r="CK50" s="4">
        <f t="shared" si="29"/>
        <v>55476.289999999994</v>
      </c>
    </row>
    <row r="51" spans="1:89" x14ac:dyDescent="0.25">
      <c r="A51">
        <v>40</v>
      </c>
      <c r="B51" t="s">
        <v>75</v>
      </c>
      <c r="C51" t="s">
        <v>28</v>
      </c>
      <c r="D51">
        <v>16800</v>
      </c>
      <c r="E51">
        <v>10920</v>
      </c>
      <c r="F51">
        <v>1500</v>
      </c>
      <c r="G51">
        <v>0</v>
      </c>
      <c r="H51">
        <v>9600</v>
      </c>
      <c r="I51">
        <v>2000</v>
      </c>
      <c r="J51">
        <v>500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46520</v>
      </c>
      <c r="T51" s="1">
        <f t="shared" si="30"/>
        <v>201600</v>
      </c>
      <c r="U51" s="1">
        <f t="shared" si="30"/>
        <v>131040</v>
      </c>
      <c r="V51" s="1">
        <f t="shared" si="30"/>
        <v>18000</v>
      </c>
      <c r="W51" s="1">
        <f t="shared" si="30"/>
        <v>0</v>
      </c>
      <c r="X51" s="1">
        <f t="shared" si="30"/>
        <v>115200</v>
      </c>
      <c r="Y51" s="1">
        <f t="shared" si="30"/>
        <v>24000</v>
      </c>
      <c r="Z51" s="1">
        <f t="shared" si="30"/>
        <v>6000</v>
      </c>
      <c r="AA51" s="1">
        <f t="shared" si="30"/>
        <v>0</v>
      </c>
      <c r="AB51" s="1">
        <f t="shared" si="30"/>
        <v>0</v>
      </c>
      <c r="AC51" s="1">
        <f t="shared" si="30"/>
        <v>0</v>
      </c>
      <c r="AD51" s="1">
        <f t="shared" si="30"/>
        <v>0</v>
      </c>
      <c r="AE51" s="1">
        <f t="shared" si="30"/>
        <v>0</v>
      </c>
      <c r="AF51" s="1">
        <f t="shared" si="30"/>
        <v>0</v>
      </c>
      <c r="AG51" s="1">
        <f t="shared" si="30"/>
        <v>0</v>
      </c>
      <c r="AH51">
        <f t="shared" si="30"/>
        <v>0</v>
      </c>
      <c r="AK51">
        <f t="shared" si="3"/>
        <v>300000</v>
      </c>
      <c r="AL51" s="4">
        <f t="shared" si="4"/>
        <v>100800</v>
      </c>
      <c r="AM51" s="4">
        <f t="shared" si="5"/>
        <v>100800</v>
      </c>
      <c r="AN51" s="4">
        <v>120000</v>
      </c>
      <c r="AO51" s="4">
        <f t="shared" si="6"/>
        <v>20160</v>
      </c>
      <c r="AP51" s="4">
        <f t="shared" si="7"/>
        <v>18000</v>
      </c>
      <c r="AQ51" s="1">
        <f t="shared" si="8"/>
        <v>0</v>
      </c>
      <c r="BD51" s="4">
        <f t="shared" si="9"/>
        <v>201600</v>
      </c>
      <c r="BE51" s="4">
        <f t="shared" si="10"/>
        <v>30240</v>
      </c>
      <c r="BF51" s="4">
        <f t="shared" si="31"/>
        <v>0</v>
      </c>
      <c r="BG51" s="4">
        <f t="shared" si="31"/>
        <v>0</v>
      </c>
      <c r="BH51" s="4">
        <f t="shared" si="31"/>
        <v>115200</v>
      </c>
      <c r="BI51" s="4">
        <f t="shared" si="31"/>
        <v>24000</v>
      </c>
      <c r="BJ51" s="4">
        <f t="shared" si="31"/>
        <v>6000</v>
      </c>
      <c r="BK51" s="4">
        <f t="shared" si="31"/>
        <v>0</v>
      </c>
      <c r="BL51" s="4">
        <f t="shared" si="31"/>
        <v>0</v>
      </c>
      <c r="BM51" s="4">
        <f t="shared" si="31"/>
        <v>0</v>
      </c>
      <c r="BN51" s="4">
        <f t="shared" si="31"/>
        <v>0</v>
      </c>
      <c r="BO51" s="4">
        <f t="shared" si="31"/>
        <v>0</v>
      </c>
      <c r="BP51" s="4">
        <f t="shared" si="31"/>
        <v>0</v>
      </c>
      <c r="BQ51" s="4">
        <f t="shared" si="31"/>
        <v>0</v>
      </c>
      <c r="BR51" s="4">
        <f t="shared" si="31"/>
        <v>0</v>
      </c>
      <c r="BS51" s="14">
        <f t="shared" si="12"/>
        <v>377040</v>
      </c>
      <c r="BT51" s="15">
        <f t="shared" si="28"/>
        <v>11311.199999999999</v>
      </c>
      <c r="BU51" s="15">
        <f t="shared" si="13"/>
        <v>365728.8</v>
      </c>
      <c r="BV51" s="1">
        <v>300000</v>
      </c>
      <c r="BW51" s="1">
        <f t="shared" si="14"/>
        <v>65728.799999999988</v>
      </c>
      <c r="BX51" s="1">
        <f t="shared" si="15"/>
        <v>65728.799999999988</v>
      </c>
      <c r="BY51" s="1">
        <f t="shared" si="16"/>
        <v>3286.4399999999996</v>
      </c>
      <c r="BZ51" s="1">
        <f t="shared" si="17"/>
        <v>0</v>
      </c>
      <c r="CA51" s="1">
        <f t="shared" si="18"/>
        <v>0</v>
      </c>
      <c r="CB51" s="1">
        <f t="shared" si="19"/>
        <v>0</v>
      </c>
      <c r="CC51" s="1">
        <f t="shared" si="20"/>
        <v>0</v>
      </c>
      <c r="CD51" s="1">
        <f t="shared" si="21"/>
        <v>0</v>
      </c>
      <c r="CE51" s="1">
        <f t="shared" si="22"/>
        <v>0</v>
      </c>
      <c r="CF51" s="1">
        <f t="shared" si="23"/>
        <v>0</v>
      </c>
      <c r="CG51" s="1">
        <f t="shared" si="24"/>
        <v>0</v>
      </c>
      <c r="CH51" s="1">
        <f t="shared" si="25"/>
        <v>0</v>
      </c>
      <c r="CI51" s="1">
        <f t="shared" si="26"/>
        <v>0</v>
      </c>
      <c r="CJ51" s="1">
        <f t="shared" si="27"/>
        <v>0</v>
      </c>
      <c r="CK51" s="4">
        <f t="shared" si="29"/>
        <v>3286.4399999999996</v>
      </c>
    </row>
    <row r="52" spans="1:89" x14ac:dyDescent="0.25">
      <c r="A52">
        <v>41</v>
      </c>
      <c r="B52" t="s">
        <v>76</v>
      </c>
      <c r="C52" t="s">
        <v>28</v>
      </c>
      <c r="D52">
        <v>16800</v>
      </c>
      <c r="E52">
        <v>10920</v>
      </c>
      <c r="F52">
        <v>1500</v>
      </c>
      <c r="G52">
        <v>0</v>
      </c>
      <c r="H52">
        <v>9600</v>
      </c>
      <c r="I52">
        <v>2000</v>
      </c>
      <c r="J52">
        <v>500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46520</v>
      </c>
      <c r="T52" s="1">
        <f t="shared" ref="T52:AH68" si="32">D52*$D$2</f>
        <v>201600</v>
      </c>
      <c r="U52" s="1">
        <f t="shared" si="32"/>
        <v>131040</v>
      </c>
      <c r="V52" s="1">
        <f t="shared" si="32"/>
        <v>18000</v>
      </c>
      <c r="W52" s="1">
        <f t="shared" si="32"/>
        <v>0</v>
      </c>
      <c r="X52" s="1">
        <f t="shared" si="32"/>
        <v>115200</v>
      </c>
      <c r="Y52" s="1">
        <f t="shared" si="32"/>
        <v>24000</v>
      </c>
      <c r="Z52" s="1">
        <f t="shared" si="32"/>
        <v>6000</v>
      </c>
      <c r="AA52" s="1">
        <f t="shared" si="32"/>
        <v>0</v>
      </c>
      <c r="AB52" s="1">
        <f t="shared" si="32"/>
        <v>0</v>
      </c>
      <c r="AC52" s="1">
        <f t="shared" si="32"/>
        <v>0</v>
      </c>
      <c r="AD52" s="1">
        <f t="shared" si="32"/>
        <v>0</v>
      </c>
      <c r="AE52" s="1">
        <f t="shared" si="32"/>
        <v>0</v>
      </c>
      <c r="AF52" s="1">
        <f t="shared" si="32"/>
        <v>0</v>
      </c>
      <c r="AG52" s="1">
        <f t="shared" si="32"/>
        <v>0</v>
      </c>
      <c r="AH52">
        <f t="shared" si="32"/>
        <v>0</v>
      </c>
      <c r="AK52">
        <f t="shared" si="3"/>
        <v>300000</v>
      </c>
      <c r="AL52" s="4">
        <f t="shared" si="4"/>
        <v>100800</v>
      </c>
      <c r="AM52" s="4">
        <f t="shared" si="5"/>
        <v>100800</v>
      </c>
      <c r="AN52" s="4">
        <v>120000</v>
      </c>
      <c r="AO52" s="4">
        <f t="shared" si="6"/>
        <v>20160</v>
      </c>
      <c r="AP52" s="4">
        <f t="shared" si="7"/>
        <v>18000</v>
      </c>
      <c r="AQ52" s="1">
        <f t="shared" si="8"/>
        <v>0</v>
      </c>
      <c r="BD52" s="4">
        <f t="shared" si="9"/>
        <v>201600</v>
      </c>
      <c r="BE52" s="4">
        <f t="shared" si="10"/>
        <v>30240</v>
      </c>
      <c r="BF52" s="4">
        <f t="shared" si="31"/>
        <v>0</v>
      </c>
      <c r="BG52" s="4">
        <f t="shared" si="31"/>
        <v>0</v>
      </c>
      <c r="BH52" s="4">
        <f t="shared" si="31"/>
        <v>115200</v>
      </c>
      <c r="BI52" s="4">
        <f t="shared" si="31"/>
        <v>24000</v>
      </c>
      <c r="BJ52" s="4">
        <f t="shared" si="31"/>
        <v>6000</v>
      </c>
      <c r="BK52" s="4">
        <f t="shared" si="31"/>
        <v>0</v>
      </c>
      <c r="BL52" s="4">
        <f t="shared" si="31"/>
        <v>0</v>
      </c>
      <c r="BM52" s="4">
        <f t="shared" si="31"/>
        <v>0</v>
      </c>
      <c r="BN52" s="4">
        <f t="shared" si="31"/>
        <v>0</v>
      </c>
      <c r="BO52" s="4">
        <f t="shared" si="31"/>
        <v>0</v>
      </c>
      <c r="BP52" s="4">
        <f t="shared" si="31"/>
        <v>0</v>
      </c>
      <c r="BQ52" s="4">
        <f t="shared" si="31"/>
        <v>0</v>
      </c>
      <c r="BR52" s="4">
        <f t="shared" si="31"/>
        <v>0</v>
      </c>
      <c r="BS52" s="14">
        <f t="shared" si="12"/>
        <v>377040</v>
      </c>
      <c r="BT52" s="15">
        <f t="shared" si="28"/>
        <v>11311.199999999999</v>
      </c>
      <c r="BU52" s="15">
        <f t="shared" si="13"/>
        <v>365728.8</v>
      </c>
      <c r="BV52" s="1">
        <v>300000</v>
      </c>
      <c r="BW52" s="1">
        <f t="shared" si="14"/>
        <v>65728.799999999988</v>
      </c>
      <c r="BX52" s="1">
        <f t="shared" si="15"/>
        <v>65728.799999999988</v>
      </c>
      <c r="BY52" s="1">
        <f t="shared" si="16"/>
        <v>3286.4399999999996</v>
      </c>
      <c r="BZ52" s="1">
        <f t="shared" si="17"/>
        <v>0</v>
      </c>
      <c r="CA52" s="1">
        <f t="shared" si="18"/>
        <v>0</v>
      </c>
      <c r="CB52" s="1">
        <f t="shared" si="19"/>
        <v>0</v>
      </c>
      <c r="CC52" s="1">
        <f t="shared" si="20"/>
        <v>0</v>
      </c>
      <c r="CD52" s="1">
        <f t="shared" si="21"/>
        <v>0</v>
      </c>
      <c r="CE52" s="1">
        <f t="shared" si="22"/>
        <v>0</v>
      </c>
      <c r="CF52" s="1">
        <f t="shared" si="23"/>
        <v>0</v>
      </c>
      <c r="CG52" s="1">
        <f t="shared" si="24"/>
        <v>0</v>
      </c>
      <c r="CH52" s="1">
        <f t="shared" si="25"/>
        <v>0</v>
      </c>
      <c r="CI52" s="1">
        <f t="shared" si="26"/>
        <v>0</v>
      </c>
      <c r="CJ52" s="1">
        <f t="shared" si="27"/>
        <v>0</v>
      </c>
      <c r="CK52" s="4">
        <f t="shared" si="29"/>
        <v>3286.4399999999996</v>
      </c>
    </row>
    <row r="53" spans="1:89" x14ac:dyDescent="0.25">
      <c r="A53">
        <v>42</v>
      </c>
      <c r="B53" t="s">
        <v>77</v>
      </c>
      <c r="C53" t="s">
        <v>28</v>
      </c>
      <c r="D53">
        <v>16000</v>
      </c>
      <c r="E53">
        <v>10400</v>
      </c>
      <c r="F53">
        <v>1500</v>
      </c>
      <c r="G53">
        <v>0</v>
      </c>
      <c r="H53">
        <v>9600</v>
      </c>
      <c r="I53">
        <v>2000</v>
      </c>
      <c r="J53">
        <v>500</v>
      </c>
      <c r="K53">
        <v>0</v>
      </c>
      <c r="L53">
        <v>0</v>
      </c>
      <c r="M53">
        <v>0</v>
      </c>
      <c r="N53">
        <v>0</v>
      </c>
      <c r="O53">
        <v>16000</v>
      </c>
      <c r="P53">
        <v>0</v>
      </c>
      <c r="Q53">
        <v>0</v>
      </c>
      <c r="R53">
        <v>0</v>
      </c>
      <c r="S53">
        <v>56000</v>
      </c>
      <c r="T53" s="1">
        <f t="shared" si="32"/>
        <v>192000</v>
      </c>
      <c r="U53" s="1">
        <f t="shared" si="32"/>
        <v>124800</v>
      </c>
      <c r="V53" s="1">
        <f t="shared" si="32"/>
        <v>18000</v>
      </c>
      <c r="W53" s="1">
        <f t="shared" si="32"/>
        <v>0</v>
      </c>
      <c r="X53" s="1">
        <f t="shared" si="32"/>
        <v>115200</v>
      </c>
      <c r="Y53" s="1">
        <f t="shared" si="32"/>
        <v>24000</v>
      </c>
      <c r="Z53" s="1">
        <f t="shared" si="32"/>
        <v>6000</v>
      </c>
      <c r="AA53" s="1">
        <f t="shared" si="32"/>
        <v>0</v>
      </c>
      <c r="AB53" s="1">
        <f t="shared" si="32"/>
        <v>0</v>
      </c>
      <c r="AC53" s="1">
        <f t="shared" si="32"/>
        <v>0</v>
      </c>
      <c r="AD53" s="1">
        <f t="shared" si="32"/>
        <v>0</v>
      </c>
      <c r="AE53" s="1">
        <f t="shared" si="32"/>
        <v>192000</v>
      </c>
      <c r="AF53" s="1">
        <f t="shared" si="32"/>
        <v>0</v>
      </c>
      <c r="AG53" s="1">
        <f t="shared" si="32"/>
        <v>0</v>
      </c>
      <c r="AH53">
        <f t="shared" si="32"/>
        <v>0</v>
      </c>
      <c r="AK53">
        <f t="shared" si="3"/>
        <v>300000</v>
      </c>
      <c r="AL53" s="4">
        <f t="shared" si="4"/>
        <v>96000</v>
      </c>
      <c r="AM53" s="4">
        <f t="shared" si="5"/>
        <v>96000</v>
      </c>
      <c r="AN53" s="4">
        <v>120000</v>
      </c>
      <c r="AO53" s="4">
        <f t="shared" si="6"/>
        <v>19200</v>
      </c>
      <c r="AP53" s="4">
        <f t="shared" si="7"/>
        <v>18000</v>
      </c>
      <c r="AQ53" s="1">
        <f t="shared" si="8"/>
        <v>0</v>
      </c>
      <c r="BD53" s="4">
        <f t="shared" si="9"/>
        <v>192000</v>
      </c>
      <c r="BE53" s="4">
        <f t="shared" si="10"/>
        <v>28800</v>
      </c>
      <c r="BF53" s="4">
        <f t="shared" si="31"/>
        <v>0</v>
      </c>
      <c r="BG53" s="4">
        <f t="shared" si="31"/>
        <v>0</v>
      </c>
      <c r="BH53" s="4">
        <f t="shared" si="31"/>
        <v>115200</v>
      </c>
      <c r="BI53" s="4">
        <f t="shared" si="31"/>
        <v>24000</v>
      </c>
      <c r="BJ53" s="4">
        <f t="shared" si="31"/>
        <v>6000</v>
      </c>
      <c r="BK53" s="4">
        <f t="shared" si="31"/>
        <v>0</v>
      </c>
      <c r="BL53" s="4">
        <f t="shared" si="31"/>
        <v>0</v>
      </c>
      <c r="BM53" s="4">
        <f t="shared" si="31"/>
        <v>0</v>
      </c>
      <c r="BN53" s="4">
        <f t="shared" si="31"/>
        <v>0</v>
      </c>
      <c r="BO53" s="4">
        <f t="shared" si="31"/>
        <v>192000</v>
      </c>
      <c r="BP53" s="4">
        <f t="shared" si="31"/>
        <v>0</v>
      </c>
      <c r="BQ53" s="4">
        <f t="shared" si="31"/>
        <v>0</v>
      </c>
      <c r="BR53" s="4">
        <f t="shared" si="31"/>
        <v>0</v>
      </c>
      <c r="BS53" s="14">
        <f t="shared" si="12"/>
        <v>558000</v>
      </c>
      <c r="BT53" s="15">
        <f t="shared" si="28"/>
        <v>16740</v>
      </c>
      <c r="BU53" s="15">
        <f t="shared" si="13"/>
        <v>541260</v>
      </c>
      <c r="BV53" s="1">
        <v>300000</v>
      </c>
      <c r="BW53" s="1">
        <f t="shared" si="14"/>
        <v>241260</v>
      </c>
      <c r="BX53" s="1">
        <f t="shared" si="15"/>
        <v>100000</v>
      </c>
      <c r="BY53" s="1">
        <f t="shared" si="16"/>
        <v>5000</v>
      </c>
      <c r="BZ53" s="1">
        <f t="shared" si="17"/>
        <v>141260</v>
      </c>
      <c r="CA53" s="1">
        <f t="shared" si="18"/>
        <v>141260</v>
      </c>
      <c r="CB53" s="1">
        <f t="shared" si="19"/>
        <v>14126</v>
      </c>
      <c r="CC53" s="1">
        <f t="shared" si="20"/>
        <v>0</v>
      </c>
      <c r="CD53" s="1">
        <f t="shared" si="21"/>
        <v>0</v>
      </c>
      <c r="CE53" s="1">
        <f t="shared" si="22"/>
        <v>0</v>
      </c>
      <c r="CF53" s="1">
        <f t="shared" si="23"/>
        <v>0</v>
      </c>
      <c r="CG53" s="1">
        <f t="shared" si="24"/>
        <v>0</v>
      </c>
      <c r="CH53" s="1">
        <f t="shared" si="25"/>
        <v>0</v>
      </c>
      <c r="CI53" s="1">
        <f t="shared" si="26"/>
        <v>0</v>
      </c>
      <c r="CJ53" s="1">
        <f t="shared" si="27"/>
        <v>0</v>
      </c>
      <c r="CK53" s="4">
        <f t="shared" si="29"/>
        <v>19126</v>
      </c>
    </row>
    <row r="54" spans="1:89" x14ac:dyDescent="0.25">
      <c r="A54">
        <v>43</v>
      </c>
      <c r="B54" t="s">
        <v>78</v>
      </c>
      <c r="C54" t="s">
        <v>28</v>
      </c>
      <c r="D54">
        <v>16000</v>
      </c>
      <c r="E54">
        <v>10400</v>
      </c>
      <c r="F54">
        <v>1500</v>
      </c>
      <c r="G54">
        <v>0</v>
      </c>
      <c r="H54">
        <v>9600</v>
      </c>
      <c r="I54">
        <v>2000</v>
      </c>
      <c r="J54">
        <v>500</v>
      </c>
      <c r="K54">
        <v>0</v>
      </c>
      <c r="L54">
        <v>0</v>
      </c>
      <c r="M54">
        <v>0</v>
      </c>
      <c r="N54">
        <v>0</v>
      </c>
      <c r="O54">
        <v>16000</v>
      </c>
      <c r="P54">
        <v>0</v>
      </c>
      <c r="Q54">
        <v>0</v>
      </c>
      <c r="R54">
        <v>0</v>
      </c>
      <c r="S54">
        <v>56000</v>
      </c>
      <c r="T54" s="1">
        <f t="shared" si="32"/>
        <v>192000</v>
      </c>
      <c r="U54" s="1">
        <f t="shared" si="32"/>
        <v>124800</v>
      </c>
      <c r="V54" s="1">
        <f t="shared" si="32"/>
        <v>18000</v>
      </c>
      <c r="W54" s="1">
        <f t="shared" si="32"/>
        <v>0</v>
      </c>
      <c r="X54" s="1">
        <f t="shared" si="32"/>
        <v>115200</v>
      </c>
      <c r="Y54" s="1">
        <f t="shared" si="32"/>
        <v>24000</v>
      </c>
      <c r="Z54" s="1">
        <f t="shared" si="32"/>
        <v>6000</v>
      </c>
      <c r="AA54" s="1">
        <f t="shared" si="32"/>
        <v>0</v>
      </c>
      <c r="AB54" s="1">
        <f t="shared" si="32"/>
        <v>0</v>
      </c>
      <c r="AC54" s="1">
        <f t="shared" si="32"/>
        <v>0</v>
      </c>
      <c r="AD54" s="1">
        <f t="shared" si="32"/>
        <v>0</v>
      </c>
      <c r="AE54" s="1">
        <f t="shared" si="32"/>
        <v>192000</v>
      </c>
      <c r="AF54" s="1">
        <f t="shared" si="32"/>
        <v>0</v>
      </c>
      <c r="AG54" s="1">
        <f t="shared" si="32"/>
        <v>0</v>
      </c>
      <c r="AH54">
        <f t="shared" si="32"/>
        <v>0</v>
      </c>
      <c r="AK54">
        <f t="shared" si="3"/>
        <v>300000</v>
      </c>
      <c r="AL54" s="4">
        <f t="shared" si="4"/>
        <v>96000</v>
      </c>
      <c r="AM54" s="4">
        <f t="shared" si="5"/>
        <v>96000</v>
      </c>
      <c r="AN54" s="4">
        <v>120000</v>
      </c>
      <c r="AO54" s="4">
        <f t="shared" si="6"/>
        <v>19200</v>
      </c>
      <c r="AP54" s="4">
        <f t="shared" si="7"/>
        <v>18000</v>
      </c>
      <c r="AQ54" s="1">
        <f t="shared" si="8"/>
        <v>0</v>
      </c>
      <c r="BD54" s="4">
        <f t="shared" si="9"/>
        <v>192000</v>
      </c>
      <c r="BE54" s="4">
        <f t="shared" si="10"/>
        <v>28800</v>
      </c>
      <c r="BF54" s="4">
        <f t="shared" si="31"/>
        <v>0</v>
      </c>
      <c r="BG54" s="4">
        <f t="shared" si="31"/>
        <v>0</v>
      </c>
      <c r="BH54" s="4">
        <f t="shared" si="31"/>
        <v>115200</v>
      </c>
      <c r="BI54" s="4">
        <f t="shared" si="31"/>
        <v>24000</v>
      </c>
      <c r="BJ54" s="4">
        <f t="shared" si="31"/>
        <v>6000</v>
      </c>
      <c r="BK54" s="4">
        <f t="shared" si="31"/>
        <v>0</v>
      </c>
      <c r="BL54" s="4">
        <f t="shared" si="31"/>
        <v>0</v>
      </c>
      <c r="BM54" s="4">
        <f t="shared" si="31"/>
        <v>0</v>
      </c>
      <c r="BN54" s="4">
        <f t="shared" si="31"/>
        <v>0</v>
      </c>
      <c r="BO54" s="4">
        <f t="shared" si="31"/>
        <v>192000</v>
      </c>
      <c r="BP54" s="4">
        <f t="shared" si="31"/>
        <v>0</v>
      </c>
      <c r="BQ54" s="4">
        <f t="shared" si="31"/>
        <v>0</v>
      </c>
      <c r="BR54" s="4">
        <f t="shared" si="31"/>
        <v>0</v>
      </c>
      <c r="BS54" s="14">
        <f t="shared" si="12"/>
        <v>558000</v>
      </c>
      <c r="BT54" s="15">
        <f t="shared" si="28"/>
        <v>16740</v>
      </c>
      <c r="BU54" s="15">
        <f t="shared" si="13"/>
        <v>541260</v>
      </c>
      <c r="BV54" s="1">
        <v>300000</v>
      </c>
      <c r="BW54" s="1">
        <f t="shared" si="14"/>
        <v>241260</v>
      </c>
      <c r="BX54" s="1">
        <f t="shared" si="15"/>
        <v>100000</v>
      </c>
      <c r="BY54" s="1">
        <f t="shared" si="16"/>
        <v>5000</v>
      </c>
      <c r="BZ54" s="1">
        <f t="shared" si="17"/>
        <v>141260</v>
      </c>
      <c r="CA54" s="1">
        <f t="shared" si="18"/>
        <v>141260</v>
      </c>
      <c r="CB54" s="1">
        <f t="shared" si="19"/>
        <v>14126</v>
      </c>
      <c r="CC54" s="1">
        <f t="shared" si="20"/>
        <v>0</v>
      </c>
      <c r="CD54" s="1">
        <f t="shared" si="21"/>
        <v>0</v>
      </c>
      <c r="CE54" s="1">
        <f t="shared" si="22"/>
        <v>0</v>
      </c>
      <c r="CF54" s="1">
        <f t="shared" si="23"/>
        <v>0</v>
      </c>
      <c r="CG54" s="1">
        <f t="shared" si="24"/>
        <v>0</v>
      </c>
      <c r="CH54" s="1">
        <f t="shared" si="25"/>
        <v>0</v>
      </c>
      <c r="CI54" s="1">
        <f t="shared" si="26"/>
        <v>0</v>
      </c>
      <c r="CJ54" s="1">
        <f t="shared" si="27"/>
        <v>0</v>
      </c>
      <c r="CK54" s="4">
        <f t="shared" si="29"/>
        <v>19126</v>
      </c>
    </row>
    <row r="55" spans="1:89" x14ac:dyDescent="0.25">
      <c r="A55">
        <v>6</v>
      </c>
      <c r="B55" t="s">
        <v>46</v>
      </c>
      <c r="D55">
        <v>111800</v>
      </c>
      <c r="E55">
        <v>72670</v>
      </c>
      <c r="F55">
        <v>9000</v>
      </c>
      <c r="G55">
        <v>0</v>
      </c>
      <c r="H55">
        <v>77800</v>
      </c>
      <c r="I55">
        <v>12000</v>
      </c>
      <c r="J55">
        <v>3000</v>
      </c>
      <c r="K55">
        <v>0</v>
      </c>
      <c r="L55">
        <v>0</v>
      </c>
      <c r="M55">
        <v>0</v>
      </c>
      <c r="N55">
        <v>0</v>
      </c>
      <c r="O55">
        <v>78200</v>
      </c>
      <c r="P55">
        <v>0</v>
      </c>
      <c r="Q55">
        <v>0</v>
      </c>
      <c r="R55">
        <v>0</v>
      </c>
      <c r="S55">
        <v>384393</v>
      </c>
      <c r="T55" s="1">
        <f t="shared" si="32"/>
        <v>1341600</v>
      </c>
      <c r="U55" s="1">
        <f t="shared" si="32"/>
        <v>872040</v>
      </c>
      <c r="V55" s="1">
        <f t="shared" si="32"/>
        <v>108000</v>
      </c>
      <c r="W55" s="1">
        <f t="shared" si="32"/>
        <v>0</v>
      </c>
      <c r="X55" s="1">
        <f t="shared" si="32"/>
        <v>933600</v>
      </c>
      <c r="Y55" s="1">
        <f t="shared" si="32"/>
        <v>144000</v>
      </c>
      <c r="Z55" s="1">
        <f t="shared" si="32"/>
        <v>36000</v>
      </c>
      <c r="AA55" s="1">
        <f t="shared" si="32"/>
        <v>0</v>
      </c>
      <c r="AB55" s="1">
        <f t="shared" si="32"/>
        <v>0</v>
      </c>
      <c r="AC55" s="1">
        <f t="shared" si="32"/>
        <v>0</v>
      </c>
      <c r="AD55" s="1">
        <f t="shared" si="32"/>
        <v>0</v>
      </c>
      <c r="AE55" s="1">
        <f t="shared" si="32"/>
        <v>938400</v>
      </c>
      <c r="AF55" s="1">
        <f t="shared" si="32"/>
        <v>0</v>
      </c>
      <c r="AG55" s="1">
        <f t="shared" si="32"/>
        <v>0</v>
      </c>
      <c r="AH55">
        <f t="shared" si="32"/>
        <v>0</v>
      </c>
      <c r="AK55">
        <f t="shared" si="3"/>
        <v>300000</v>
      </c>
      <c r="AL55" s="4">
        <f t="shared" si="4"/>
        <v>670800</v>
      </c>
      <c r="AM55" s="4">
        <f t="shared" si="5"/>
        <v>300000</v>
      </c>
      <c r="AN55" s="4">
        <v>120000</v>
      </c>
      <c r="AO55" s="4">
        <f t="shared" si="6"/>
        <v>134160</v>
      </c>
      <c r="AP55" s="4">
        <f t="shared" si="7"/>
        <v>27720</v>
      </c>
      <c r="AQ55" s="1">
        <f t="shared" si="8"/>
        <v>0</v>
      </c>
      <c r="BD55" s="4">
        <f t="shared" si="9"/>
        <v>1341600</v>
      </c>
      <c r="BE55" s="4">
        <f t="shared" si="10"/>
        <v>572040</v>
      </c>
      <c r="BF55" s="4">
        <f t="shared" si="31"/>
        <v>80280</v>
      </c>
      <c r="BG55" s="4">
        <f t="shared" si="31"/>
        <v>0</v>
      </c>
      <c r="BH55" s="4">
        <f t="shared" si="31"/>
        <v>933600</v>
      </c>
      <c r="BI55" s="4">
        <f t="shared" si="31"/>
        <v>144000</v>
      </c>
      <c r="BJ55" s="4">
        <f t="shared" si="31"/>
        <v>36000</v>
      </c>
      <c r="BK55" s="4">
        <f t="shared" si="31"/>
        <v>0</v>
      </c>
      <c r="BL55" s="4">
        <f t="shared" si="31"/>
        <v>0</v>
      </c>
      <c r="BM55" s="4">
        <f t="shared" si="31"/>
        <v>0</v>
      </c>
      <c r="BN55" s="4">
        <f t="shared" si="31"/>
        <v>0</v>
      </c>
      <c r="BO55" s="4">
        <f t="shared" si="31"/>
        <v>938400</v>
      </c>
      <c r="BP55" s="4">
        <f t="shared" si="31"/>
        <v>0</v>
      </c>
      <c r="BQ55" s="4">
        <f t="shared" si="31"/>
        <v>0</v>
      </c>
      <c r="BR55" s="4">
        <f t="shared" si="31"/>
        <v>0</v>
      </c>
      <c r="BS55" s="14">
        <f t="shared" si="12"/>
        <v>4045920</v>
      </c>
      <c r="BT55" s="15">
        <f t="shared" si="28"/>
        <v>121377.59999999999</v>
      </c>
      <c r="BU55" s="15">
        <f t="shared" si="13"/>
        <v>3924542.4</v>
      </c>
      <c r="BV55" s="1">
        <v>300000</v>
      </c>
      <c r="BW55" s="1">
        <f t="shared" si="14"/>
        <v>3624542.4</v>
      </c>
      <c r="BX55" s="1">
        <f t="shared" si="15"/>
        <v>100000</v>
      </c>
      <c r="BY55" s="1">
        <f t="shared" si="16"/>
        <v>5000</v>
      </c>
      <c r="BZ55" s="1">
        <f t="shared" si="17"/>
        <v>3524542.4</v>
      </c>
      <c r="CA55" s="1">
        <f t="shared" si="18"/>
        <v>300000</v>
      </c>
      <c r="CB55" s="1">
        <f t="shared" si="19"/>
        <v>30000</v>
      </c>
      <c r="CC55" s="1">
        <f t="shared" si="20"/>
        <v>3224542.4</v>
      </c>
      <c r="CD55" s="1">
        <f t="shared" si="21"/>
        <v>400000</v>
      </c>
      <c r="CE55" s="1">
        <f t="shared" si="22"/>
        <v>60000</v>
      </c>
      <c r="CF55" s="1">
        <f t="shared" si="23"/>
        <v>2824542.4</v>
      </c>
      <c r="CG55" s="1">
        <f t="shared" si="24"/>
        <v>500000</v>
      </c>
      <c r="CH55" s="1">
        <f t="shared" si="25"/>
        <v>100000</v>
      </c>
      <c r="CI55" s="1">
        <f t="shared" si="26"/>
        <v>2324542.4</v>
      </c>
      <c r="CJ55" s="1">
        <f t="shared" si="27"/>
        <v>581135.6</v>
      </c>
      <c r="CK55" s="4">
        <f t="shared" si="29"/>
        <v>776135.6</v>
      </c>
    </row>
    <row r="56" spans="1:89" x14ac:dyDescent="0.25">
      <c r="A56">
        <v>44</v>
      </c>
      <c r="B56" t="s">
        <v>79</v>
      </c>
      <c r="C56" t="s">
        <v>50</v>
      </c>
      <c r="D56">
        <v>23100</v>
      </c>
      <c r="E56">
        <v>15015</v>
      </c>
      <c r="F56">
        <v>1500</v>
      </c>
      <c r="G56">
        <v>0</v>
      </c>
      <c r="H56">
        <v>19700</v>
      </c>
      <c r="I56">
        <v>2000</v>
      </c>
      <c r="J56">
        <v>500</v>
      </c>
      <c r="K56">
        <v>0</v>
      </c>
      <c r="L56">
        <v>0</v>
      </c>
      <c r="M56">
        <v>0</v>
      </c>
      <c r="N56">
        <v>0</v>
      </c>
      <c r="O56">
        <v>23100</v>
      </c>
      <c r="P56">
        <v>0</v>
      </c>
      <c r="Q56">
        <v>0</v>
      </c>
      <c r="R56">
        <v>0</v>
      </c>
      <c r="S56">
        <v>90115</v>
      </c>
      <c r="T56" s="1">
        <f t="shared" si="32"/>
        <v>277200</v>
      </c>
      <c r="U56" s="1">
        <f t="shared" si="32"/>
        <v>180180</v>
      </c>
      <c r="V56" s="1">
        <f t="shared" si="32"/>
        <v>18000</v>
      </c>
      <c r="W56" s="1">
        <f t="shared" si="32"/>
        <v>0</v>
      </c>
      <c r="X56" s="1">
        <f t="shared" si="32"/>
        <v>236400</v>
      </c>
      <c r="Y56" s="1">
        <f t="shared" si="32"/>
        <v>24000</v>
      </c>
      <c r="Z56" s="1">
        <f t="shared" si="32"/>
        <v>6000</v>
      </c>
      <c r="AA56" s="1">
        <f t="shared" si="32"/>
        <v>0</v>
      </c>
      <c r="AB56" s="1">
        <f t="shared" si="32"/>
        <v>0</v>
      </c>
      <c r="AC56" s="1">
        <f t="shared" si="32"/>
        <v>0</v>
      </c>
      <c r="AD56" s="1">
        <f t="shared" si="32"/>
        <v>0</v>
      </c>
      <c r="AE56" s="1">
        <f t="shared" si="32"/>
        <v>277200</v>
      </c>
      <c r="AF56" s="1">
        <f t="shared" si="32"/>
        <v>0</v>
      </c>
      <c r="AG56" s="1">
        <f t="shared" si="32"/>
        <v>0</v>
      </c>
      <c r="AH56">
        <f t="shared" si="32"/>
        <v>0</v>
      </c>
      <c r="AK56">
        <f t="shared" si="3"/>
        <v>300000</v>
      </c>
      <c r="AL56" s="4">
        <f t="shared" si="4"/>
        <v>138600</v>
      </c>
      <c r="AM56" s="4">
        <f t="shared" si="5"/>
        <v>138600</v>
      </c>
      <c r="AN56" s="4">
        <v>120000</v>
      </c>
      <c r="AO56" s="4">
        <f t="shared" si="6"/>
        <v>27720</v>
      </c>
      <c r="AP56" s="4">
        <f t="shared" si="7"/>
        <v>18000</v>
      </c>
      <c r="AQ56" s="1">
        <f t="shared" si="8"/>
        <v>0</v>
      </c>
      <c r="BD56" s="4">
        <f t="shared" si="9"/>
        <v>277200</v>
      </c>
      <c r="BE56" s="4">
        <f t="shared" si="10"/>
        <v>41580</v>
      </c>
      <c r="BF56" s="4">
        <f t="shared" si="31"/>
        <v>0</v>
      </c>
      <c r="BG56" s="4">
        <f t="shared" si="31"/>
        <v>0</v>
      </c>
      <c r="BH56" s="4">
        <f t="shared" si="31"/>
        <v>236400</v>
      </c>
      <c r="BI56" s="4">
        <f t="shared" si="31"/>
        <v>24000</v>
      </c>
      <c r="BJ56" s="4">
        <f t="shared" si="31"/>
        <v>6000</v>
      </c>
      <c r="BK56" s="4">
        <f t="shared" si="31"/>
        <v>0</v>
      </c>
      <c r="BL56" s="4">
        <f t="shared" si="31"/>
        <v>0</v>
      </c>
      <c r="BM56" s="4">
        <f t="shared" si="31"/>
        <v>0</v>
      </c>
      <c r="BN56" s="4">
        <f t="shared" ref="BL56:BR107" si="33">AD56-AX56</f>
        <v>0</v>
      </c>
      <c r="BO56" s="4">
        <f t="shared" si="33"/>
        <v>277200</v>
      </c>
      <c r="BP56" s="4">
        <f t="shared" si="33"/>
        <v>0</v>
      </c>
      <c r="BQ56" s="4">
        <f t="shared" si="33"/>
        <v>0</v>
      </c>
      <c r="BR56" s="4">
        <f t="shared" si="33"/>
        <v>0</v>
      </c>
      <c r="BS56" s="14">
        <f t="shared" si="12"/>
        <v>862380</v>
      </c>
      <c r="BT56" s="15">
        <f t="shared" si="28"/>
        <v>25871.399999999998</v>
      </c>
      <c r="BU56" s="15">
        <f t="shared" si="13"/>
        <v>836508.6</v>
      </c>
      <c r="BV56" s="1">
        <v>300000</v>
      </c>
      <c r="BW56" s="1">
        <f t="shared" si="14"/>
        <v>536508.6</v>
      </c>
      <c r="BX56" s="1">
        <f t="shared" si="15"/>
        <v>100000</v>
      </c>
      <c r="BY56" s="1">
        <f t="shared" si="16"/>
        <v>5000</v>
      </c>
      <c r="BZ56" s="1">
        <f t="shared" si="17"/>
        <v>436508.6</v>
      </c>
      <c r="CA56" s="1">
        <f t="shared" si="18"/>
        <v>300000</v>
      </c>
      <c r="CB56" s="1">
        <f t="shared" si="19"/>
        <v>30000</v>
      </c>
      <c r="CC56" s="1">
        <f t="shared" si="20"/>
        <v>136508.59999999998</v>
      </c>
      <c r="CD56" s="1">
        <f t="shared" si="21"/>
        <v>136508.59999999998</v>
      </c>
      <c r="CE56" s="1">
        <f t="shared" si="22"/>
        <v>20476.289999999997</v>
      </c>
      <c r="CF56" s="1">
        <f t="shared" si="23"/>
        <v>0</v>
      </c>
      <c r="CG56" s="1">
        <f t="shared" si="24"/>
        <v>0</v>
      </c>
      <c r="CH56" s="1">
        <f t="shared" si="25"/>
        <v>0</v>
      </c>
      <c r="CI56" s="1">
        <f t="shared" si="26"/>
        <v>0</v>
      </c>
      <c r="CJ56" s="1">
        <f t="shared" si="27"/>
        <v>0</v>
      </c>
      <c r="CK56" s="4">
        <f t="shared" si="29"/>
        <v>55476.289999999994</v>
      </c>
    </row>
    <row r="57" spans="1:89" x14ac:dyDescent="0.25">
      <c r="A57">
        <v>45</v>
      </c>
      <c r="B57" t="s">
        <v>80</v>
      </c>
      <c r="C57" t="s">
        <v>28</v>
      </c>
      <c r="D57">
        <v>16000</v>
      </c>
      <c r="E57">
        <v>10400</v>
      </c>
      <c r="F57">
        <v>1500</v>
      </c>
      <c r="G57">
        <v>0</v>
      </c>
      <c r="H57">
        <v>9600</v>
      </c>
      <c r="I57">
        <v>2000</v>
      </c>
      <c r="J57">
        <v>500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40000</v>
      </c>
      <c r="T57" s="1">
        <f t="shared" si="32"/>
        <v>192000</v>
      </c>
      <c r="U57" s="1">
        <f t="shared" si="32"/>
        <v>124800</v>
      </c>
      <c r="V57" s="1">
        <f t="shared" si="32"/>
        <v>18000</v>
      </c>
      <c r="W57" s="1">
        <f t="shared" si="32"/>
        <v>0</v>
      </c>
      <c r="X57" s="1">
        <f t="shared" si="32"/>
        <v>115200</v>
      </c>
      <c r="Y57" s="1">
        <f t="shared" si="32"/>
        <v>24000</v>
      </c>
      <c r="Z57" s="1">
        <f t="shared" si="32"/>
        <v>6000</v>
      </c>
      <c r="AA57" s="1">
        <f t="shared" si="32"/>
        <v>0</v>
      </c>
      <c r="AB57" s="1">
        <f t="shared" si="32"/>
        <v>0</v>
      </c>
      <c r="AC57" s="1">
        <f t="shared" si="32"/>
        <v>0</v>
      </c>
      <c r="AD57" s="1">
        <f t="shared" si="32"/>
        <v>0</v>
      </c>
      <c r="AE57" s="1">
        <f t="shared" si="32"/>
        <v>0</v>
      </c>
      <c r="AF57" s="1">
        <f t="shared" si="32"/>
        <v>0</v>
      </c>
      <c r="AG57" s="1">
        <f t="shared" si="32"/>
        <v>0</v>
      </c>
      <c r="AH57">
        <f t="shared" si="32"/>
        <v>0</v>
      </c>
      <c r="AK57">
        <f t="shared" si="3"/>
        <v>300000</v>
      </c>
      <c r="AL57" s="4">
        <f t="shared" si="4"/>
        <v>96000</v>
      </c>
      <c r="AM57" s="4">
        <f t="shared" si="5"/>
        <v>96000</v>
      </c>
      <c r="AN57" s="4">
        <v>120000</v>
      </c>
      <c r="AO57" s="4">
        <f t="shared" si="6"/>
        <v>19200</v>
      </c>
      <c r="AP57" s="4">
        <f t="shared" si="7"/>
        <v>18000</v>
      </c>
      <c r="AQ57" s="1">
        <f t="shared" si="8"/>
        <v>0</v>
      </c>
      <c r="BD57" s="4">
        <f t="shared" si="9"/>
        <v>192000</v>
      </c>
      <c r="BE57" s="4">
        <f t="shared" si="10"/>
        <v>28800</v>
      </c>
      <c r="BF57" s="4">
        <f t="shared" ref="BF57:BN90" si="34">V57-AP57</f>
        <v>0</v>
      </c>
      <c r="BG57" s="4">
        <f t="shared" si="34"/>
        <v>0</v>
      </c>
      <c r="BH57" s="4">
        <f t="shared" si="34"/>
        <v>115200</v>
      </c>
      <c r="BI57" s="4">
        <f t="shared" si="34"/>
        <v>24000</v>
      </c>
      <c r="BJ57" s="4">
        <f t="shared" si="34"/>
        <v>6000</v>
      </c>
      <c r="BK57" s="4">
        <f t="shared" si="34"/>
        <v>0</v>
      </c>
      <c r="BL57" s="4">
        <f t="shared" si="33"/>
        <v>0</v>
      </c>
      <c r="BM57" s="4">
        <f t="shared" si="33"/>
        <v>0</v>
      </c>
      <c r="BN57" s="4">
        <f t="shared" si="33"/>
        <v>0</v>
      </c>
      <c r="BO57" s="4">
        <f t="shared" si="33"/>
        <v>0</v>
      </c>
      <c r="BP57" s="4">
        <f t="shared" si="33"/>
        <v>0</v>
      </c>
      <c r="BQ57" s="4">
        <f t="shared" si="33"/>
        <v>0</v>
      </c>
      <c r="BR57" s="4">
        <f t="shared" si="33"/>
        <v>0</v>
      </c>
      <c r="BS57" s="14">
        <f t="shared" si="12"/>
        <v>366000</v>
      </c>
      <c r="BT57" s="15">
        <f t="shared" si="28"/>
        <v>10980</v>
      </c>
      <c r="BU57" s="15">
        <f t="shared" si="13"/>
        <v>355020</v>
      </c>
      <c r="BV57" s="1">
        <v>300000</v>
      </c>
      <c r="BW57" s="1">
        <f t="shared" si="14"/>
        <v>55020</v>
      </c>
      <c r="BX57" s="1">
        <f t="shared" si="15"/>
        <v>55020</v>
      </c>
      <c r="BY57" s="1">
        <f t="shared" si="16"/>
        <v>2751</v>
      </c>
      <c r="BZ57" s="1">
        <f t="shared" si="17"/>
        <v>0</v>
      </c>
      <c r="CA57" s="1">
        <f t="shared" si="18"/>
        <v>0</v>
      </c>
      <c r="CB57" s="1">
        <f t="shared" si="19"/>
        <v>0</v>
      </c>
      <c r="CC57" s="1">
        <f t="shared" si="20"/>
        <v>0</v>
      </c>
      <c r="CD57" s="1">
        <f t="shared" si="21"/>
        <v>0</v>
      </c>
      <c r="CE57" s="1">
        <f t="shared" si="22"/>
        <v>0</v>
      </c>
      <c r="CF57" s="1">
        <f t="shared" si="23"/>
        <v>0</v>
      </c>
      <c r="CG57" s="1">
        <f t="shared" si="24"/>
        <v>0</v>
      </c>
      <c r="CH57" s="1">
        <f t="shared" si="25"/>
        <v>0</v>
      </c>
      <c r="CI57" s="1">
        <f t="shared" si="26"/>
        <v>0</v>
      </c>
      <c r="CJ57" s="1">
        <f t="shared" si="27"/>
        <v>0</v>
      </c>
      <c r="CK57" s="4">
        <f t="shared" si="29"/>
        <v>2751</v>
      </c>
    </row>
    <row r="58" spans="1:89" x14ac:dyDescent="0.25">
      <c r="A58">
        <v>46</v>
      </c>
      <c r="B58" t="s">
        <v>81</v>
      </c>
      <c r="C58" t="s">
        <v>28</v>
      </c>
      <c r="D58">
        <v>16000</v>
      </c>
      <c r="E58">
        <v>10400</v>
      </c>
      <c r="F58">
        <v>1500</v>
      </c>
      <c r="G58">
        <v>0</v>
      </c>
      <c r="H58">
        <v>9600</v>
      </c>
      <c r="I58">
        <v>2000</v>
      </c>
      <c r="J58">
        <v>500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40000</v>
      </c>
      <c r="T58" s="1">
        <f t="shared" si="32"/>
        <v>192000</v>
      </c>
      <c r="U58" s="1">
        <f t="shared" si="32"/>
        <v>124800</v>
      </c>
      <c r="V58" s="1">
        <f t="shared" si="32"/>
        <v>18000</v>
      </c>
      <c r="W58" s="1">
        <f t="shared" si="32"/>
        <v>0</v>
      </c>
      <c r="X58" s="1">
        <f t="shared" si="32"/>
        <v>115200</v>
      </c>
      <c r="Y58" s="1">
        <f t="shared" si="32"/>
        <v>24000</v>
      </c>
      <c r="Z58" s="1">
        <f t="shared" si="32"/>
        <v>6000</v>
      </c>
      <c r="AA58" s="1">
        <f t="shared" si="32"/>
        <v>0</v>
      </c>
      <c r="AB58" s="1">
        <f t="shared" si="32"/>
        <v>0</v>
      </c>
      <c r="AC58" s="1">
        <f t="shared" si="32"/>
        <v>0</v>
      </c>
      <c r="AD58" s="1">
        <f t="shared" si="32"/>
        <v>0</v>
      </c>
      <c r="AE58" s="1">
        <f t="shared" si="32"/>
        <v>0</v>
      </c>
      <c r="AF58" s="1">
        <f t="shared" si="32"/>
        <v>0</v>
      </c>
      <c r="AG58" s="1">
        <f t="shared" si="32"/>
        <v>0</v>
      </c>
      <c r="AH58">
        <f t="shared" si="32"/>
        <v>0</v>
      </c>
      <c r="AK58">
        <f t="shared" si="3"/>
        <v>300000</v>
      </c>
      <c r="AL58" s="4">
        <f t="shared" si="4"/>
        <v>96000</v>
      </c>
      <c r="AM58" s="4">
        <f t="shared" si="5"/>
        <v>96000</v>
      </c>
      <c r="AN58" s="4">
        <v>120000</v>
      </c>
      <c r="AO58" s="4">
        <f t="shared" si="6"/>
        <v>19200</v>
      </c>
      <c r="AP58" s="4">
        <f t="shared" si="7"/>
        <v>18000</v>
      </c>
      <c r="AQ58" s="1">
        <f t="shared" si="8"/>
        <v>0</v>
      </c>
      <c r="BD58" s="4">
        <f t="shared" si="9"/>
        <v>192000</v>
      </c>
      <c r="BE58" s="4">
        <f t="shared" si="10"/>
        <v>28800</v>
      </c>
      <c r="BF58" s="4">
        <f t="shared" si="34"/>
        <v>0</v>
      </c>
      <c r="BG58" s="4">
        <f t="shared" si="34"/>
        <v>0</v>
      </c>
      <c r="BH58" s="4">
        <f t="shared" si="34"/>
        <v>115200</v>
      </c>
      <c r="BI58" s="4">
        <f t="shared" si="34"/>
        <v>24000</v>
      </c>
      <c r="BJ58" s="4">
        <f t="shared" si="34"/>
        <v>6000</v>
      </c>
      <c r="BK58" s="4">
        <f t="shared" si="34"/>
        <v>0</v>
      </c>
      <c r="BL58" s="4">
        <f t="shared" si="33"/>
        <v>0</v>
      </c>
      <c r="BM58" s="4">
        <f t="shared" si="33"/>
        <v>0</v>
      </c>
      <c r="BN58" s="4">
        <f t="shared" si="33"/>
        <v>0</v>
      </c>
      <c r="BO58" s="4">
        <f t="shared" si="33"/>
        <v>0</v>
      </c>
      <c r="BP58" s="4">
        <f t="shared" si="33"/>
        <v>0</v>
      </c>
      <c r="BQ58" s="4">
        <f t="shared" si="33"/>
        <v>0</v>
      </c>
      <c r="BR58" s="4">
        <f t="shared" si="33"/>
        <v>0</v>
      </c>
      <c r="BS58" s="14">
        <f t="shared" si="12"/>
        <v>366000</v>
      </c>
      <c r="BT58" s="15">
        <f t="shared" si="28"/>
        <v>10980</v>
      </c>
      <c r="BU58" s="15">
        <f t="shared" si="13"/>
        <v>355020</v>
      </c>
      <c r="BV58" s="1">
        <v>300000</v>
      </c>
      <c r="BW58" s="1">
        <f t="shared" si="14"/>
        <v>55020</v>
      </c>
      <c r="BX58" s="1">
        <f t="shared" si="15"/>
        <v>55020</v>
      </c>
      <c r="BY58" s="1">
        <f t="shared" si="16"/>
        <v>2751</v>
      </c>
      <c r="BZ58" s="1">
        <f t="shared" si="17"/>
        <v>0</v>
      </c>
      <c r="CA58" s="1">
        <f t="shared" si="18"/>
        <v>0</v>
      </c>
      <c r="CB58" s="1">
        <f t="shared" si="19"/>
        <v>0</v>
      </c>
      <c r="CC58" s="1">
        <f t="shared" si="20"/>
        <v>0</v>
      </c>
      <c r="CD58" s="1">
        <f t="shared" si="21"/>
        <v>0</v>
      </c>
      <c r="CE58" s="1">
        <f t="shared" si="22"/>
        <v>0</v>
      </c>
      <c r="CF58" s="1">
        <f t="shared" si="23"/>
        <v>0</v>
      </c>
      <c r="CG58" s="1">
        <f t="shared" si="24"/>
        <v>0</v>
      </c>
      <c r="CH58" s="1">
        <f t="shared" si="25"/>
        <v>0</v>
      </c>
      <c r="CI58" s="1">
        <f t="shared" si="26"/>
        <v>0</v>
      </c>
      <c r="CJ58" s="1">
        <f t="shared" si="27"/>
        <v>0</v>
      </c>
      <c r="CK58" s="4">
        <f t="shared" si="29"/>
        <v>2751</v>
      </c>
    </row>
    <row r="59" spans="1:89" x14ac:dyDescent="0.25">
      <c r="A59">
        <v>3</v>
      </c>
      <c r="B59" t="s">
        <v>46</v>
      </c>
      <c r="D59">
        <v>55100</v>
      </c>
      <c r="E59">
        <v>35815</v>
      </c>
      <c r="F59">
        <v>4500</v>
      </c>
      <c r="G59">
        <v>0</v>
      </c>
      <c r="H59">
        <v>38900</v>
      </c>
      <c r="I59">
        <v>6000</v>
      </c>
      <c r="J59">
        <v>1500</v>
      </c>
      <c r="K59">
        <v>0</v>
      </c>
      <c r="L59">
        <v>0</v>
      </c>
      <c r="M59">
        <v>0</v>
      </c>
      <c r="N59">
        <v>0</v>
      </c>
      <c r="O59">
        <v>23100</v>
      </c>
      <c r="P59">
        <v>0</v>
      </c>
      <c r="Q59">
        <v>0</v>
      </c>
      <c r="R59">
        <v>0</v>
      </c>
      <c r="S59">
        <v>170115</v>
      </c>
      <c r="T59" s="1">
        <f t="shared" si="32"/>
        <v>661200</v>
      </c>
      <c r="U59" s="1">
        <f t="shared" si="32"/>
        <v>429780</v>
      </c>
      <c r="V59" s="1">
        <f t="shared" si="32"/>
        <v>54000</v>
      </c>
      <c r="W59" s="1">
        <f t="shared" si="32"/>
        <v>0</v>
      </c>
      <c r="X59" s="1">
        <f t="shared" si="32"/>
        <v>466800</v>
      </c>
      <c r="Y59" s="1">
        <f t="shared" si="32"/>
        <v>72000</v>
      </c>
      <c r="Z59" s="1">
        <f t="shared" si="32"/>
        <v>18000</v>
      </c>
      <c r="AA59" s="1">
        <f t="shared" si="32"/>
        <v>0</v>
      </c>
      <c r="AB59" s="1">
        <f t="shared" si="32"/>
        <v>0</v>
      </c>
      <c r="AC59" s="1">
        <f t="shared" si="32"/>
        <v>0</v>
      </c>
      <c r="AD59" s="1">
        <f t="shared" si="32"/>
        <v>0</v>
      </c>
      <c r="AE59" s="1">
        <f t="shared" si="32"/>
        <v>277200</v>
      </c>
      <c r="AF59" s="1">
        <f t="shared" si="32"/>
        <v>0</v>
      </c>
      <c r="AG59" s="1">
        <f t="shared" si="32"/>
        <v>0</v>
      </c>
      <c r="AH59">
        <f t="shared" si="32"/>
        <v>0</v>
      </c>
      <c r="AK59">
        <f t="shared" si="3"/>
        <v>300000</v>
      </c>
      <c r="AL59" s="4">
        <f t="shared" si="4"/>
        <v>330600</v>
      </c>
      <c r="AM59" s="4">
        <f t="shared" si="5"/>
        <v>300000</v>
      </c>
      <c r="AN59" s="4">
        <v>120000</v>
      </c>
      <c r="AO59" s="4">
        <f t="shared" si="6"/>
        <v>66120</v>
      </c>
      <c r="AP59" s="4">
        <f t="shared" si="7"/>
        <v>27588</v>
      </c>
      <c r="AQ59" s="1">
        <f t="shared" si="8"/>
        <v>0</v>
      </c>
      <c r="BD59" s="4">
        <f t="shared" si="9"/>
        <v>661200</v>
      </c>
      <c r="BE59" s="4">
        <f t="shared" si="10"/>
        <v>129780</v>
      </c>
      <c r="BF59" s="4">
        <f t="shared" si="34"/>
        <v>26412</v>
      </c>
      <c r="BG59" s="4">
        <f t="shared" si="34"/>
        <v>0</v>
      </c>
      <c r="BH59" s="4">
        <f t="shared" si="34"/>
        <v>466800</v>
      </c>
      <c r="BI59" s="4">
        <f t="shared" si="34"/>
        <v>72000</v>
      </c>
      <c r="BJ59" s="4">
        <f t="shared" si="34"/>
        <v>18000</v>
      </c>
      <c r="BK59" s="4">
        <f t="shared" si="34"/>
        <v>0</v>
      </c>
      <c r="BL59" s="4">
        <f t="shared" si="33"/>
        <v>0</v>
      </c>
      <c r="BM59" s="4">
        <f t="shared" si="33"/>
        <v>0</v>
      </c>
      <c r="BN59" s="4">
        <f t="shared" si="33"/>
        <v>0</v>
      </c>
      <c r="BO59" s="4">
        <f t="shared" si="33"/>
        <v>277200</v>
      </c>
      <c r="BP59" s="4">
        <f t="shared" si="33"/>
        <v>0</v>
      </c>
      <c r="BQ59" s="4">
        <f t="shared" si="33"/>
        <v>0</v>
      </c>
      <c r="BR59" s="4">
        <f t="shared" si="33"/>
        <v>0</v>
      </c>
      <c r="BS59" s="14">
        <f t="shared" si="12"/>
        <v>1651392</v>
      </c>
      <c r="BT59" s="15">
        <f t="shared" si="28"/>
        <v>49541.760000000002</v>
      </c>
      <c r="BU59" s="15">
        <f t="shared" si="13"/>
        <v>1601850.24</v>
      </c>
      <c r="BV59" s="1">
        <v>300000</v>
      </c>
      <c r="BW59" s="1">
        <f t="shared" si="14"/>
        <v>1301850.24</v>
      </c>
      <c r="BX59" s="1">
        <f t="shared" si="15"/>
        <v>100000</v>
      </c>
      <c r="BY59" s="1">
        <f t="shared" si="16"/>
        <v>5000</v>
      </c>
      <c r="BZ59" s="1">
        <f t="shared" si="17"/>
        <v>1201850.24</v>
      </c>
      <c r="CA59" s="1">
        <f t="shared" si="18"/>
        <v>300000</v>
      </c>
      <c r="CB59" s="1">
        <f t="shared" si="19"/>
        <v>30000</v>
      </c>
      <c r="CC59" s="1">
        <f t="shared" si="20"/>
        <v>901850.24</v>
      </c>
      <c r="CD59" s="1">
        <f t="shared" si="21"/>
        <v>400000</v>
      </c>
      <c r="CE59" s="1">
        <f t="shared" si="22"/>
        <v>60000</v>
      </c>
      <c r="CF59" s="1">
        <f t="shared" si="23"/>
        <v>501850.24</v>
      </c>
      <c r="CG59" s="1">
        <f t="shared" si="24"/>
        <v>500000</v>
      </c>
      <c r="CH59" s="1">
        <f t="shared" si="25"/>
        <v>100000</v>
      </c>
      <c r="CI59" s="1">
        <f t="shared" si="26"/>
        <v>1850.2399999999907</v>
      </c>
      <c r="CJ59" s="1">
        <f t="shared" si="27"/>
        <v>462.55999999999767</v>
      </c>
      <c r="CK59" s="4">
        <f t="shared" si="29"/>
        <v>195462.56</v>
      </c>
    </row>
    <row r="60" spans="1:89" x14ac:dyDescent="0.25">
      <c r="A60">
        <v>47</v>
      </c>
      <c r="B60" t="s">
        <v>82</v>
      </c>
      <c r="C60" t="s">
        <v>83</v>
      </c>
      <c r="D60">
        <v>22990</v>
      </c>
      <c r="E60">
        <v>9196</v>
      </c>
      <c r="F60">
        <v>1500</v>
      </c>
      <c r="G60">
        <v>0</v>
      </c>
      <c r="H60">
        <v>0</v>
      </c>
      <c r="I60">
        <v>1000</v>
      </c>
      <c r="J60">
        <v>0</v>
      </c>
      <c r="K60">
        <v>0</v>
      </c>
      <c r="L60">
        <v>0</v>
      </c>
      <c r="M60">
        <v>0</v>
      </c>
      <c r="N60">
        <v>0</v>
      </c>
      <c r="O60">
        <v>22990</v>
      </c>
      <c r="P60">
        <v>0</v>
      </c>
      <c r="Q60">
        <v>0</v>
      </c>
      <c r="R60">
        <v>0</v>
      </c>
      <c r="S60">
        <v>64785</v>
      </c>
      <c r="T60" s="1">
        <f t="shared" si="32"/>
        <v>275880</v>
      </c>
      <c r="U60" s="1">
        <f t="shared" si="32"/>
        <v>110352</v>
      </c>
      <c r="V60" s="1">
        <f t="shared" si="32"/>
        <v>18000</v>
      </c>
      <c r="W60" s="1">
        <f t="shared" si="32"/>
        <v>0</v>
      </c>
      <c r="X60" s="1">
        <f t="shared" si="32"/>
        <v>0</v>
      </c>
      <c r="Y60" s="1">
        <f t="shared" si="32"/>
        <v>12000</v>
      </c>
      <c r="Z60" s="1">
        <f t="shared" si="32"/>
        <v>0</v>
      </c>
      <c r="AA60" s="1">
        <f t="shared" si="32"/>
        <v>0</v>
      </c>
      <c r="AB60" s="1">
        <f t="shared" si="32"/>
        <v>0</v>
      </c>
      <c r="AC60" s="1">
        <f t="shared" si="32"/>
        <v>0</v>
      </c>
      <c r="AD60" s="1">
        <f t="shared" si="32"/>
        <v>0</v>
      </c>
      <c r="AE60" s="1">
        <f t="shared" si="32"/>
        <v>275880</v>
      </c>
      <c r="AF60" s="1">
        <f t="shared" si="32"/>
        <v>0</v>
      </c>
      <c r="AG60" s="1">
        <f t="shared" si="32"/>
        <v>0</v>
      </c>
      <c r="AH60">
        <f t="shared" si="32"/>
        <v>0</v>
      </c>
      <c r="AK60">
        <f t="shared" si="3"/>
        <v>300000</v>
      </c>
      <c r="AL60" s="4">
        <f>T60*50%</f>
        <v>137940</v>
      </c>
      <c r="AM60" s="4">
        <f t="shared" si="5"/>
        <v>110352</v>
      </c>
      <c r="AN60" s="4">
        <v>120000</v>
      </c>
      <c r="AO60" s="4">
        <f t="shared" si="6"/>
        <v>27588</v>
      </c>
      <c r="AP60" s="4">
        <f t="shared" si="7"/>
        <v>18000</v>
      </c>
      <c r="AQ60" s="1">
        <f t="shared" si="8"/>
        <v>0</v>
      </c>
      <c r="BD60" s="4">
        <f t="shared" si="9"/>
        <v>275880</v>
      </c>
      <c r="BE60" s="4">
        <f>U60-AM60</f>
        <v>0</v>
      </c>
      <c r="BF60" s="4">
        <f t="shared" si="34"/>
        <v>0</v>
      </c>
      <c r="BG60" s="4">
        <f t="shared" si="34"/>
        <v>0</v>
      </c>
      <c r="BH60" s="4">
        <f t="shared" si="34"/>
        <v>0</v>
      </c>
      <c r="BI60" s="4">
        <f t="shared" si="34"/>
        <v>12000</v>
      </c>
      <c r="BJ60" s="4">
        <f t="shared" si="34"/>
        <v>0</v>
      </c>
      <c r="BK60" s="4">
        <f t="shared" si="34"/>
        <v>0</v>
      </c>
      <c r="BL60" s="4">
        <f t="shared" si="33"/>
        <v>0</v>
      </c>
      <c r="BM60" s="4">
        <f t="shared" si="33"/>
        <v>0</v>
      </c>
      <c r="BN60" s="4">
        <f t="shared" si="33"/>
        <v>0</v>
      </c>
      <c r="BO60" s="4">
        <f t="shared" si="33"/>
        <v>275880</v>
      </c>
      <c r="BP60" s="4">
        <f t="shared" si="33"/>
        <v>0</v>
      </c>
      <c r="BQ60" s="4">
        <f t="shared" si="33"/>
        <v>0</v>
      </c>
      <c r="BR60" s="4">
        <f t="shared" si="33"/>
        <v>0</v>
      </c>
      <c r="BS60" s="14">
        <f t="shared" si="12"/>
        <v>563760</v>
      </c>
      <c r="BT60" s="15">
        <f t="shared" si="28"/>
        <v>16912.8</v>
      </c>
      <c r="BU60" s="15">
        <f t="shared" si="13"/>
        <v>546847.19999999995</v>
      </c>
      <c r="BV60" s="1">
        <v>300000</v>
      </c>
      <c r="BW60" s="1">
        <f t="shared" si="14"/>
        <v>246847.19999999995</v>
      </c>
      <c r="BX60" s="1">
        <f t="shared" si="15"/>
        <v>100000</v>
      </c>
      <c r="BY60" s="1">
        <f t="shared" si="16"/>
        <v>5000</v>
      </c>
      <c r="BZ60" s="1">
        <f t="shared" si="17"/>
        <v>146847.19999999995</v>
      </c>
      <c r="CA60" s="1">
        <f t="shared" si="18"/>
        <v>146847.19999999995</v>
      </c>
      <c r="CB60" s="1">
        <f t="shared" si="19"/>
        <v>14684.719999999996</v>
      </c>
      <c r="CC60" s="1">
        <f t="shared" si="20"/>
        <v>0</v>
      </c>
      <c r="CD60" s="1">
        <f t="shared" si="21"/>
        <v>0</v>
      </c>
      <c r="CE60" s="1">
        <f t="shared" si="22"/>
        <v>0</v>
      </c>
      <c r="CF60" s="1">
        <f t="shared" si="23"/>
        <v>0</v>
      </c>
      <c r="CG60" s="1">
        <f t="shared" si="24"/>
        <v>0</v>
      </c>
      <c r="CH60" s="1">
        <f t="shared" si="25"/>
        <v>0</v>
      </c>
      <c r="CI60" s="1">
        <f t="shared" si="26"/>
        <v>0</v>
      </c>
      <c r="CJ60" s="1">
        <f t="shared" si="27"/>
        <v>0</v>
      </c>
      <c r="CK60" s="4">
        <f t="shared" si="29"/>
        <v>19684.719999999994</v>
      </c>
    </row>
    <row r="61" spans="1:89" x14ac:dyDescent="0.25">
      <c r="A61">
        <v>48</v>
      </c>
      <c r="B61" t="s">
        <v>84</v>
      </c>
      <c r="C61" t="s">
        <v>85</v>
      </c>
      <c r="D61">
        <v>22980</v>
      </c>
      <c r="E61">
        <v>9192</v>
      </c>
      <c r="F61">
        <v>1500</v>
      </c>
      <c r="G61">
        <v>0</v>
      </c>
      <c r="H61">
        <v>13500</v>
      </c>
      <c r="I61">
        <v>1000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52219</v>
      </c>
      <c r="T61" s="1">
        <f t="shared" si="32"/>
        <v>275760</v>
      </c>
      <c r="U61" s="1">
        <f t="shared" si="32"/>
        <v>110304</v>
      </c>
      <c r="V61" s="1">
        <f t="shared" si="32"/>
        <v>18000</v>
      </c>
      <c r="W61" s="1">
        <f t="shared" si="32"/>
        <v>0</v>
      </c>
      <c r="X61" s="1">
        <f t="shared" si="32"/>
        <v>162000</v>
      </c>
      <c r="Y61" s="1">
        <f t="shared" si="32"/>
        <v>12000</v>
      </c>
      <c r="Z61" s="1">
        <f t="shared" si="32"/>
        <v>0</v>
      </c>
      <c r="AA61" s="1">
        <f t="shared" si="32"/>
        <v>0</v>
      </c>
      <c r="AB61" s="1">
        <f t="shared" si="32"/>
        <v>0</v>
      </c>
      <c r="AC61" s="1">
        <f t="shared" si="32"/>
        <v>0</v>
      </c>
      <c r="AD61" s="1">
        <f t="shared" si="32"/>
        <v>0</v>
      </c>
      <c r="AE61" s="1">
        <f t="shared" si="32"/>
        <v>0</v>
      </c>
      <c r="AF61" s="1">
        <f t="shared" si="32"/>
        <v>0</v>
      </c>
      <c r="AG61" s="1">
        <f t="shared" si="32"/>
        <v>0</v>
      </c>
      <c r="AH61">
        <f t="shared" si="32"/>
        <v>0</v>
      </c>
      <c r="AK61">
        <f t="shared" si="3"/>
        <v>300000</v>
      </c>
      <c r="AL61" s="4">
        <f t="shared" ref="AL61:AL124" si="35">T61*50%</f>
        <v>137880</v>
      </c>
      <c r="AM61" s="4">
        <f t="shared" si="5"/>
        <v>110304</v>
      </c>
      <c r="AN61" s="4">
        <v>120000</v>
      </c>
      <c r="AO61" s="4">
        <f t="shared" si="6"/>
        <v>27576</v>
      </c>
      <c r="AP61" s="4">
        <f t="shared" si="7"/>
        <v>18000</v>
      </c>
      <c r="AQ61" s="1">
        <f t="shared" si="8"/>
        <v>0</v>
      </c>
      <c r="BD61" s="4">
        <f t="shared" si="9"/>
        <v>275760</v>
      </c>
      <c r="BE61" s="4">
        <f t="shared" ref="BE61:BE124" si="36">U61-AM61</f>
        <v>0</v>
      </c>
      <c r="BF61" s="4">
        <f t="shared" si="34"/>
        <v>0</v>
      </c>
      <c r="BG61" s="4">
        <f t="shared" si="34"/>
        <v>0</v>
      </c>
      <c r="BH61" s="4">
        <f t="shared" si="34"/>
        <v>162000</v>
      </c>
      <c r="BI61" s="4">
        <f t="shared" si="34"/>
        <v>12000</v>
      </c>
      <c r="BJ61" s="4">
        <f t="shared" si="34"/>
        <v>0</v>
      </c>
      <c r="BK61" s="4">
        <f t="shared" si="34"/>
        <v>0</v>
      </c>
      <c r="BL61" s="4">
        <f t="shared" si="33"/>
        <v>0</v>
      </c>
      <c r="BM61" s="4">
        <f t="shared" si="33"/>
        <v>0</v>
      </c>
      <c r="BN61" s="4">
        <f t="shared" si="33"/>
        <v>0</v>
      </c>
      <c r="BO61" s="4">
        <f t="shared" si="33"/>
        <v>0</v>
      </c>
      <c r="BP61" s="4">
        <f t="shared" si="33"/>
        <v>0</v>
      </c>
      <c r="BQ61" s="4">
        <f t="shared" si="33"/>
        <v>0</v>
      </c>
      <c r="BR61" s="4">
        <f t="shared" si="33"/>
        <v>0</v>
      </c>
      <c r="BS61" s="14">
        <f t="shared" si="12"/>
        <v>449760</v>
      </c>
      <c r="BT61" s="15">
        <f t="shared" si="28"/>
        <v>13492.8</v>
      </c>
      <c r="BU61" s="15">
        <f t="shared" si="13"/>
        <v>436267.2</v>
      </c>
      <c r="BV61" s="1">
        <v>300000</v>
      </c>
      <c r="BW61" s="1">
        <f t="shared" si="14"/>
        <v>136267.20000000001</v>
      </c>
      <c r="BX61" s="1">
        <f t="shared" si="15"/>
        <v>100000</v>
      </c>
      <c r="BY61" s="1">
        <f t="shared" si="16"/>
        <v>5000</v>
      </c>
      <c r="BZ61" s="1">
        <f t="shared" si="17"/>
        <v>36267.200000000012</v>
      </c>
      <c r="CA61" s="1">
        <f t="shared" si="18"/>
        <v>36267.200000000012</v>
      </c>
      <c r="CB61" s="1">
        <f t="shared" si="19"/>
        <v>3626.7200000000012</v>
      </c>
      <c r="CC61" s="1">
        <f t="shared" si="20"/>
        <v>0</v>
      </c>
      <c r="CD61" s="1">
        <f t="shared" si="21"/>
        <v>0</v>
      </c>
      <c r="CE61" s="1">
        <f t="shared" si="22"/>
        <v>0</v>
      </c>
      <c r="CF61" s="1">
        <f t="shared" si="23"/>
        <v>0</v>
      </c>
      <c r="CG61" s="1">
        <f t="shared" si="24"/>
        <v>0</v>
      </c>
      <c r="CH61" s="1">
        <f t="shared" si="25"/>
        <v>0</v>
      </c>
      <c r="CI61" s="1">
        <f t="shared" si="26"/>
        <v>0</v>
      </c>
      <c r="CJ61" s="1">
        <f t="shared" si="27"/>
        <v>0</v>
      </c>
      <c r="CK61" s="4">
        <f t="shared" si="29"/>
        <v>8626.7200000000012</v>
      </c>
    </row>
    <row r="62" spans="1:89" x14ac:dyDescent="0.25">
      <c r="A62">
        <v>49</v>
      </c>
      <c r="B62" t="s">
        <v>86</v>
      </c>
      <c r="C62" t="s">
        <v>85</v>
      </c>
      <c r="D62">
        <v>22960</v>
      </c>
      <c r="E62">
        <v>9184</v>
      </c>
      <c r="F62">
        <v>1500</v>
      </c>
      <c r="G62">
        <v>0</v>
      </c>
      <c r="H62">
        <v>13500</v>
      </c>
      <c r="I62">
        <v>1000</v>
      </c>
      <c r="J62">
        <v>0</v>
      </c>
      <c r="K62">
        <v>0</v>
      </c>
      <c r="L62">
        <v>0</v>
      </c>
      <c r="M62">
        <v>0</v>
      </c>
      <c r="N62">
        <v>0</v>
      </c>
      <c r="O62">
        <v>22960</v>
      </c>
      <c r="P62">
        <v>0</v>
      </c>
      <c r="Q62">
        <v>0</v>
      </c>
      <c r="R62">
        <v>0</v>
      </c>
      <c r="S62">
        <v>75129</v>
      </c>
      <c r="T62" s="1">
        <f t="shared" si="32"/>
        <v>275520</v>
      </c>
      <c r="U62" s="1">
        <f t="shared" si="32"/>
        <v>110208</v>
      </c>
      <c r="V62" s="1">
        <f t="shared" si="32"/>
        <v>18000</v>
      </c>
      <c r="W62" s="1">
        <f t="shared" si="32"/>
        <v>0</v>
      </c>
      <c r="X62" s="1">
        <f t="shared" si="32"/>
        <v>162000</v>
      </c>
      <c r="Y62" s="1">
        <f t="shared" si="32"/>
        <v>12000</v>
      </c>
      <c r="Z62" s="1">
        <f t="shared" si="32"/>
        <v>0</v>
      </c>
      <c r="AA62" s="1">
        <f t="shared" si="32"/>
        <v>0</v>
      </c>
      <c r="AB62" s="1">
        <f t="shared" si="32"/>
        <v>0</v>
      </c>
      <c r="AC62" s="1">
        <f t="shared" si="32"/>
        <v>0</v>
      </c>
      <c r="AD62" s="1">
        <f t="shared" si="32"/>
        <v>0</v>
      </c>
      <c r="AE62" s="1">
        <f t="shared" si="32"/>
        <v>275520</v>
      </c>
      <c r="AF62" s="1">
        <f t="shared" si="32"/>
        <v>0</v>
      </c>
      <c r="AG62" s="1">
        <f t="shared" si="32"/>
        <v>0</v>
      </c>
      <c r="AH62">
        <f t="shared" si="32"/>
        <v>0</v>
      </c>
      <c r="AK62">
        <f t="shared" si="3"/>
        <v>300000</v>
      </c>
      <c r="AL62" s="4">
        <f t="shared" si="35"/>
        <v>137760</v>
      </c>
      <c r="AM62" s="4">
        <f t="shared" si="5"/>
        <v>110208</v>
      </c>
      <c r="AN62" s="4">
        <v>120000</v>
      </c>
      <c r="AO62" s="4">
        <f t="shared" si="6"/>
        <v>27552</v>
      </c>
      <c r="AP62" s="4">
        <f t="shared" si="7"/>
        <v>18000</v>
      </c>
      <c r="AQ62" s="1">
        <f t="shared" si="8"/>
        <v>0</v>
      </c>
      <c r="BD62" s="4">
        <f t="shared" si="9"/>
        <v>275520</v>
      </c>
      <c r="BE62" s="4">
        <f t="shared" si="36"/>
        <v>0</v>
      </c>
      <c r="BF62" s="4">
        <f t="shared" si="34"/>
        <v>0</v>
      </c>
      <c r="BG62" s="4">
        <f t="shared" si="34"/>
        <v>0</v>
      </c>
      <c r="BH62" s="4">
        <f t="shared" si="34"/>
        <v>162000</v>
      </c>
      <c r="BI62" s="4">
        <f t="shared" si="34"/>
        <v>12000</v>
      </c>
      <c r="BJ62" s="4">
        <f t="shared" si="34"/>
        <v>0</v>
      </c>
      <c r="BK62" s="4">
        <f t="shared" si="34"/>
        <v>0</v>
      </c>
      <c r="BL62" s="4">
        <f t="shared" si="33"/>
        <v>0</v>
      </c>
      <c r="BM62" s="4">
        <f t="shared" si="33"/>
        <v>0</v>
      </c>
      <c r="BN62" s="4">
        <f t="shared" si="33"/>
        <v>0</v>
      </c>
      <c r="BO62" s="4">
        <f t="shared" si="33"/>
        <v>275520</v>
      </c>
      <c r="BP62" s="4">
        <f t="shared" si="33"/>
        <v>0</v>
      </c>
      <c r="BQ62" s="4">
        <f t="shared" si="33"/>
        <v>0</v>
      </c>
      <c r="BR62" s="4">
        <f t="shared" si="33"/>
        <v>0</v>
      </c>
      <c r="BS62" s="14">
        <f t="shared" si="12"/>
        <v>725040</v>
      </c>
      <c r="BT62" s="15">
        <f t="shared" si="28"/>
        <v>21751.200000000001</v>
      </c>
      <c r="BU62" s="15">
        <f t="shared" si="13"/>
        <v>703288.8</v>
      </c>
      <c r="BV62" s="1">
        <v>300000</v>
      </c>
      <c r="BW62" s="1">
        <f t="shared" si="14"/>
        <v>403288.80000000005</v>
      </c>
      <c r="BX62" s="1">
        <f t="shared" si="15"/>
        <v>100000</v>
      </c>
      <c r="BY62" s="1">
        <f t="shared" si="16"/>
        <v>5000</v>
      </c>
      <c r="BZ62" s="1">
        <f t="shared" si="17"/>
        <v>303288.80000000005</v>
      </c>
      <c r="CA62" s="1">
        <f t="shared" si="18"/>
        <v>300000</v>
      </c>
      <c r="CB62" s="1">
        <f t="shared" si="19"/>
        <v>30000</v>
      </c>
      <c r="CC62" s="1">
        <f t="shared" si="20"/>
        <v>3288.8000000000466</v>
      </c>
      <c r="CD62" s="1">
        <f t="shared" si="21"/>
        <v>3288.8000000000466</v>
      </c>
      <c r="CE62" s="1">
        <f t="shared" si="22"/>
        <v>493.32000000000698</v>
      </c>
      <c r="CF62" s="1">
        <f t="shared" si="23"/>
        <v>0</v>
      </c>
      <c r="CG62" s="1">
        <f t="shared" si="24"/>
        <v>0</v>
      </c>
      <c r="CH62" s="1">
        <f t="shared" si="25"/>
        <v>0</v>
      </c>
      <c r="CI62" s="1">
        <f t="shared" si="26"/>
        <v>0</v>
      </c>
      <c r="CJ62" s="1">
        <f t="shared" si="27"/>
        <v>0</v>
      </c>
      <c r="CK62" s="4">
        <f t="shared" si="29"/>
        <v>35493.320000000007</v>
      </c>
    </row>
    <row r="63" spans="1:89" x14ac:dyDescent="0.25">
      <c r="A63">
        <v>50</v>
      </c>
      <c r="B63" t="s">
        <v>87</v>
      </c>
      <c r="C63" t="s">
        <v>85</v>
      </c>
      <c r="D63">
        <v>22940</v>
      </c>
      <c r="E63">
        <v>9176</v>
      </c>
      <c r="F63">
        <v>1500</v>
      </c>
      <c r="G63">
        <v>0</v>
      </c>
      <c r="H63">
        <v>13500</v>
      </c>
      <c r="I63">
        <v>1000</v>
      </c>
      <c r="J63">
        <v>0</v>
      </c>
      <c r="K63">
        <v>0</v>
      </c>
      <c r="L63">
        <v>0</v>
      </c>
      <c r="M63">
        <v>0</v>
      </c>
      <c r="N63">
        <v>0</v>
      </c>
      <c r="O63">
        <v>22940</v>
      </c>
      <c r="P63">
        <v>0</v>
      </c>
      <c r="Q63">
        <v>0</v>
      </c>
      <c r="R63">
        <v>0</v>
      </c>
      <c r="S63">
        <v>75053</v>
      </c>
      <c r="T63" s="1">
        <f t="shared" si="32"/>
        <v>275280</v>
      </c>
      <c r="U63" s="1">
        <f t="shared" si="32"/>
        <v>110112</v>
      </c>
      <c r="V63" s="1">
        <f t="shared" si="32"/>
        <v>18000</v>
      </c>
      <c r="W63" s="1">
        <f t="shared" si="32"/>
        <v>0</v>
      </c>
      <c r="X63" s="1">
        <f t="shared" si="32"/>
        <v>162000</v>
      </c>
      <c r="Y63" s="1">
        <f t="shared" si="32"/>
        <v>12000</v>
      </c>
      <c r="Z63" s="1">
        <f t="shared" si="32"/>
        <v>0</v>
      </c>
      <c r="AA63" s="1">
        <f t="shared" si="32"/>
        <v>0</v>
      </c>
      <c r="AB63" s="1">
        <f t="shared" si="32"/>
        <v>0</v>
      </c>
      <c r="AC63" s="1">
        <f t="shared" si="32"/>
        <v>0</v>
      </c>
      <c r="AD63" s="1">
        <f t="shared" si="32"/>
        <v>0</v>
      </c>
      <c r="AE63" s="1">
        <f t="shared" si="32"/>
        <v>275280</v>
      </c>
      <c r="AF63" s="1">
        <f t="shared" si="32"/>
        <v>0</v>
      </c>
      <c r="AG63" s="1">
        <f t="shared" si="32"/>
        <v>0</v>
      </c>
      <c r="AH63">
        <f t="shared" si="32"/>
        <v>0</v>
      </c>
      <c r="AK63">
        <f t="shared" si="3"/>
        <v>300000</v>
      </c>
      <c r="AL63" s="4">
        <f t="shared" si="35"/>
        <v>137640</v>
      </c>
      <c r="AM63" s="4">
        <f t="shared" si="5"/>
        <v>110112</v>
      </c>
      <c r="AN63" s="4">
        <v>120000</v>
      </c>
      <c r="AO63" s="4">
        <f t="shared" si="6"/>
        <v>27528</v>
      </c>
      <c r="AP63" s="4">
        <f t="shared" si="7"/>
        <v>18000</v>
      </c>
      <c r="AQ63" s="1">
        <f t="shared" si="8"/>
        <v>0</v>
      </c>
      <c r="BD63" s="4">
        <f t="shared" si="9"/>
        <v>275280</v>
      </c>
      <c r="BE63" s="4">
        <f t="shared" si="36"/>
        <v>0</v>
      </c>
      <c r="BF63" s="4">
        <f t="shared" si="34"/>
        <v>0</v>
      </c>
      <c r="BG63" s="4">
        <f t="shared" si="34"/>
        <v>0</v>
      </c>
      <c r="BH63" s="4">
        <f t="shared" si="34"/>
        <v>162000</v>
      </c>
      <c r="BI63" s="4">
        <f t="shared" si="34"/>
        <v>12000</v>
      </c>
      <c r="BJ63" s="4">
        <f t="shared" si="34"/>
        <v>0</v>
      </c>
      <c r="BK63" s="4">
        <f t="shared" si="34"/>
        <v>0</v>
      </c>
      <c r="BL63" s="4">
        <f t="shared" si="33"/>
        <v>0</v>
      </c>
      <c r="BM63" s="4">
        <f t="shared" si="33"/>
        <v>0</v>
      </c>
      <c r="BN63" s="4">
        <f t="shared" si="33"/>
        <v>0</v>
      </c>
      <c r="BO63" s="4">
        <f t="shared" si="33"/>
        <v>275280</v>
      </c>
      <c r="BP63" s="4">
        <f t="shared" si="33"/>
        <v>0</v>
      </c>
      <c r="BQ63" s="4">
        <f t="shared" si="33"/>
        <v>0</v>
      </c>
      <c r="BR63" s="4">
        <f t="shared" si="33"/>
        <v>0</v>
      </c>
      <c r="BS63" s="14">
        <f t="shared" si="12"/>
        <v>724560</v>
      </c>
      <c r="BT63" s="15">
        <f t="shared" si="28"/>
        <v>21736.799999999999</v>
      </c>
      <c r="BU63" s="15">
        <f t="shared" si="13"/>
        <v>702823.2</v>
      </c>
      <c r="BV63" s="1">
        <v>300000</v>
      </c>
      <c r="BW63" s="1">
        <f t="shared" si="14"/>
        <v>402823.19999999995</v>
      </c>
      <c r="BX63" s="1">
        <f t="shared" si="15"/>
        <v>100000</v>
      </c>
      <c r="BY63" s="1">
        <f t="shared" si="16"/>
        <v>5000</v>
      </c>
      <c r="BZ63" s="1">
        <f t="shared" si="17"/>
        <v>302823.19999999995</v>
      </c>
      <c r="CA63" s="1">
        <f t="shared" si="18"/>
        <v>300000</v>
      </c>
      <c r="CB63" s="1">
        <f t="shared" si="19"/>
        <v>30000</v>
      </c>
      <c r="CC63" s="1">
        <f t="shared" si="20"/>
        <v>2823.1999999999534</v>
      </c>
      <c r="CD63" s="1">
        <f t="shared" si="21"/>
        <v>2823.1999999999534</v>
      </c>
      <c r="CE63" s="1">
        <f t="shared" si="22"/>
        <v>423.47999999999303</v>
      </c>
      <c r="CF63" s="1">
        <f t="shared" si="23"/>
        <v>0</v>
      </c>
      <c r="CG63" s="1">
        <f t="shared" si="24"/>
        <v>0</v>
      </c>
      <c r="CH63" s="1">
        <f t="shared" si="25"/>
        <v>0</v>
      </c>
      <c r="CI63" s="1">
        <f t="shared" si="26"/>
        <v>0</v>
      </c>
      <c r="CJ63" s="1">
        <f t="shared" si="27"/>
        <v>0</v>
      </c>
      <c r="CK63" s="4">
        <f t="shared" si="29"/>
        <v>35423.479999999996</v>
      </c>
    </row>
    <row r="64" spans="1:89" x14ac:dyDescent="0.25">
      <c r="A64">
        <v>51</v>
      </c>
      <c r="B64" t="s">
        <v>88</v>
      </c>
      <c r="C64" t="s">
        <v>89</v>
      </c>
      <c r="D64">
        <v>22930</v>
      </c>
      <c r="E64">
        <v>9172</v>
      </c>
      <c r="F64">
        <v>1500</v>
      </c>
      <c r="G64">
        <v>0</v>
      </c>
      <c r="H64">
        <v>13500</v>
      </c>
      <c r="I64">
        <v>1000</v>
      </c>
      <c r="J64">
        <v>0</v>
      </c>
      <c r="K64">
        <v>0</v>
      </c>
      <c r="L64">
        <v>0</v>
      </c>
      <c r="M64">
        <v>0</v>
      </c>
      <c r="N64">
        <v>0</v>
      </c>
      <c r="O64">
        <v>22930</v>
      </c>
      <c r="P64">
        <v>0</v>
      </c>
      <c r="Q64">
        <v>0</v>
      </c>
      <c r="R64">
        <v>0</v>
      </c>
      <c r="S64">
        <v>75036</v>
      </c>
      <c r="T64" s="1">
        <f t="shared" si="32"/>
        <v>275160</v>
      </c>
      <c r="U64" s="1">
        <f t="shared" si="32"/>
        <v>110064</v>
      </c>
      <c r="V64" s="1">
        <f t="shared" si="32"/>
        <v>18000</v>
      </c>
      <c r="W64" s="1">
        <f t="shared" si="32"/>
        <v>0</v>
      </c>
      <c r="X64" s="1">
        <f t="shared" si="32"/>
        <v>162000</v>
      </c>
      <c r="Y64" s="1">
        <f t="shared" si="32"/>
        <v>12000</v>
      </c>
      <c r="Z64" s="1">
        <f t="shared" si="32"/>
        <v>0</v>
      </c>
      <c r="AA64" s="1">
        <f t="shared" si="32"/>
        <v>0</v>
      </c>
      <c r="AB64" s="1">
        <f t="shared" si="32"/>
        <v>0</v>
      </c>
      <c r="AC64" s="1">
        <f t="shared" si="32"/>
        <v>0</v>
      </c>
      <c r="AD64" s="1">
        <f t="shared" si="32"/>
        <v>0</v>
      </c>
      <c r="AE64" s="1">
        <f t="shared" si="32"/>
        <v>275160</v>
      </c>
      <c r="AF64" s="1">
        <f t="shared" si="32"/>
        <v>0</v>
      </c>
      <c r="AG64" s="1">
        <f t="shared" si="32"/>
        <v>0</v>
      </c>
      <c r="AH64">
        <f t="shared" si="32"/>
        <v>0</v>
      </c>
      <c r="AK64">
        <f t="shared" si="3"/>
        <v>300000</v>
      </c>
      <c r="AL64" s="4">
        <f t="shared" si="35"/>
        <v>137580</v>
      </c>
      <c r="AM64" s="4">
        <f t="shared" si="5"/>
        <v>110064</v>
      </c>
      <c r="AN64" s="4">
        <v>120000</v>
      </c>
      <c r="AO64" s="4">
        <f t="shared" si="6"/>
        <v>27516</v>
      </c>
      <c r="AP64" s="4">
        <f t="shared" si="7"/>
        <v>18000</v>
      </c>
      <c r="AQ64" s="1">
        <f t="shared" si="8"/>
        <v>0</v>
      </c>
      <c r="BD64" s="4">
        <f t="shared" si="9"/>
        <v>275160</v>
      </c>
      <c r="BE64" s="4">
        <f t="shared" si="36"/>
        <v>0</v>
      </c>
      <c r="BF64" s="4">
        <f t="shared" si="34"/>
        <v>0</v>
      </c>
      <c r="BG64" s="4">
        <f t="shared" si="34"/>
        <v>0</v>
      </c>
      <c r="BH64" s="4">
        <f t="shared" si="34"/>
        <v>162000</v>
      </c>
      <c r="BI64" s="4">
        <f t="shared" si="34"/>
        <v>12000</v>
      </c>
      <c r="BJ64" s="4">
        <f t="shared" si="34"/>
        <v>0</v>
      </c>
      <c r="BK64" s="4">
        <f t="shared" si="34"/>
        <v>0</v>
      </c>
      <c r="BL64" s="4">
        <f t="shared" si="33"/>
        <v>0</v>
      </c>
      <c r="BM64" s="4">
        <f t="shared" si="33"/>
        <v>0</v>
      </c>
      <c r="BN64" s="4">
        <f t="shared" si="33"/>
        <v>0</v>
      </c>
      <c r="BO64" s="4">
        <f t="shared" si="33"/>
        <v>275160</v>
      </c>
      <c r="BP64" s="4">
        <f t="shared" si="33"/>
        <v>0</v>
      </c>
      <c r="BQ64" s="4">
        <f t="shared" si="33"/>
        <v>0</v>
      </c>
      <c r="BR64" s="4">
        <f t="shared" si="33"/>
        <v>0</v>
      </c>
      <c r="BS64" s="14">
        <f t="shared" si="12"/>
        <v>724320</v>
      </c>
      <c r="BT64" s="15">
        <f t="shared" si="28"/>
        <v>21729.599999999999</v>
      </c>
      <c r="BU64" s="15">
        <f t="shared" si="13"/>
        <v>702590.4</v>
      </c>
      <c r="BV64" s="1">
        <v>300000</v>
      </c>
      <c r="BW64" s="1">
        <f t="shared" si="14"/>
        <v>402590.4</v>
      </c>
      <c r="BX64" s="1">
        <f t="shared" si="15"/>
        <v>100000</v>
      </c>
      <c r="BY64" s="1">
        <f t="shared" si="16"/>
        <v>5000</v>
      </c>
      <c r="BZ64" s="1">
        <f t="shared" si="17"/>
        <v>302590.40000000002</v>
      </c>
      <c r="CA64" s="1">
        <f t="shared" si="18"/>
        <v>300000</v>
      </c>
      <c r="CB64" s="1">
        <f t="shared" si="19"/>
        <v>30000</v>
      </c>
      <c r="CC64" s="1">
        <f t="shared" si="20"/>
        <v>2590.4000000000233</v>
      </c>
      <c r="CD64" s="1">
        <f t="shared" si="21"/>
        <v>2590.4000000000233</v>
      </c>
      <c r="CE64" s="1">
        <f t="shared" si="22"/>
        <v>388.56000000000347</v>
      </c>
      <c r="CF64" s="1">
        <f t="shared" si="23"/>
        <v>0</v>
      </c>
      <c r="CG64" s="1">
        <f t="shared" si="24"/>
        <v>0</v>
      </c>
      <c r="CH64" s="1">
        <f t="shared" si="25"/>
        <v>0</v>
      </c>
      <c r="CI64" s="1">
        <f t="shared" si="26"/>
        <v>0</v>
      </c>
      <c r="CJ64" s="1">
        <f t="shared" si="27"/>
        <v>0</v>
      </c>
      <c r="CK64" s="4">
        <f t="shared" si="29"/>
        <v>35388.560000000005</v>
      </c>
    </row>
    <row r="65" spans="1:89" x14ac:dyDescent="0.25">
      <c r="A65">
        <v>52</v>
      </c>
      <c r="B65" t="s">
        <v>90</v>
      </c>
      <c r="C65" t="s">
        <v>85</v>
      </c>
      <c r="D65">
        <v>22930</v>
      </c>
      <c r="E65">
        <v>9172</v>
      </c>
      <c r="F65">
        <v>1500</v>
      </c>
      <c r="G65">
        <v>0</v>
      </c>
      <c r="H65">
        <v>13500</v>
      </c>
      <c r="I65">
        <v>1000</v>
      </c>
      <c r="J65">
        <v>0</v>
      </c>
      <c r="K65">
        <v>0</v>
      </c>
      <c r="L65">
        <v>0</v>
      </c>
      <c r="M65">
        <v>0</v>
      </c>
      <c r="N65">
        <v>0</v>
      </c>
      <c r="O65">
        <v>22930</v>
      </c>
      <c r="P65">
        <v>0</v>
      </c>
      <c r="Q65">
        <v>0</v>
      </c>
      <c r="R65">
        <v>0</v>
      </c>
      <c r="S65">
        <v>75024</v>
      </c>
      <c r="T65" s="1">
        <f t="shared" si="32"/>
        <v>275160</v>
      </c>
      <c r="U65" s="1">
        <f t="shared" si="32"/>
        <v>110064</v>
      </c>
      <c r="V65" s="1">
        <f t="shared" si="32"/>
        <v>18000</v>
      </c>
      <c r="W65" s="1">
        <f t="shared" si="32"/>
        <v>0</v>
      </c>
      <c r="X65" s="1">
        <f t="shared" si="32"/>
        <v>162000</v>
      </c>
      <c r="Y65" s="1">
        <f t="shared" si="32"/>
        <v>12000</v>
      </c>
      <c r="Z65" s="1">
        <f t="shared" si="32"/>
        <v>0</v>
      </c>
      <c r="AA65" s="1">
        <f t="shared" si="32"/>
        <v>0</v>
      </c>
      <c r="AB65" s="1">
        <f t="shared" si="32"/>
        <v>0</v>
      </c>
      <c r="AC65" s="1">
        <f t="shared" si="32"/>
        <v>0</v>
      </c>
      <c r="AD65" s="1">
        <f t="shared" si="32"/>
        <v>0</v>
      </c>
      <c r="AE65" s="1">
        <f t="shared" si="32"/>
        <v>275160</v>
      </c>
      <c r="AF65" s="1">
        <f t="shared" si="32"/>
        <v>0</v>
      </c>
      <c r="AG65" s="1">
        <f t="shared" si="32"/>
        <v>0</v>
      </c>
      <c r="AH65">
        <f t="shared" si="32"/>
        <v>0</v>
      </c>
      <c r="AK65">
        <f t="shared" si="3"/>
        <v>300000</v>
      </c>
      <c r="AL65" s="4">
        <f t="shared" si="35"/>
        <v>137580</v>
      </c>
      <c r="AM65" s="4">
        <f t="shared" si="5"/>
        <v>110064</v>
      </c>
      <c r="AN65" s="4">
        <v>120000</v>
      </c>
      <c r="AO65" s="4">
        <f t="shared" si="6"/>
        <v>27516</v>
      </c>
      <c r="AP65" s="4">
        <f t="shared" si="7"/>
        <v>18000</v>
      </c>
      <c r="AQ65" s="1">
        <f t="shared" si="8"/>
        <v>0</v>
      </c>
      <c r="BD65" s="4">
        <f t="shared" si="9"/>
        <v>275160</v>
      </c>
      <c r="BE65" s="4">
        <f t="shared" si="36"/>
        <v>0</v>
      </c>
      <c r="BF65" s="4">
        <f t="shared" si="34"/>
        <v>0</v>
      </c>
      <c r="BG65" s="4">
        <f t="shared" si="34"/>
        <v>0</v>
      </c>
      <c r="BH65" s="4">
        <f t="shared" si="34"/>
        <v>162000</v>
      </c>
      <c r="BI65" s="4">
        <f t="shared" si="34"/>
        <v>12000</v>
      </c>
      <c r="BJ65" s="4">
        <f t="shared" si="34"/>
        <v>0</v>
      </c>
      <c r="BK65" s="4">
        <f t="shared" si="34"/>
        <v>0</v>
      </c>
      <c r="BL65" s="4">
        <f t="shared" si="33"/>
        <v>0</v>
      </c>
      <c r="BM65" s="4">
        <f t="shared" si="33"/>
        <v>0</v>
      </c>
      <c r="BN65" s="4">
        <f t="shared" si="33"/>
        <v>0</v>
      </c>
      <c r="BO65" s="4">
        <f t="shared" si="33"/>
        <v>275160</v>
      </c>
      <c r="BP65" s="4">
        <f t="shared" si="33"/>
        <v>0</v>
      </c>
      <c r="BQ65" s="4">
        <f t="shared" si="33"/>
        <v>0</v>
      </c>
      <c r="BR65" s="4">
        <f t="shared" si="33"/>
        <v>0</v>
      </c>
      <c r="BS65" s="14">
        <f t="shared" si="12"/>
        <v>724320</v>
      </c>
      <c r="BT65" s="15">
        <f t="shared" si="28"/>
        <v>21729.599999999999</v>
      </c>
      <c r="BU65" s="15">
        <f t="shared" si="13"/>
        <v>702590.4</v>
      </c>
      <c r="BV65" s="1">
        <v>300000</v>
      </c>
      <c r="BW65" s="1">
        <f t="shared" si="14"/>
        <v>402590.4</v>
      </c>
      <c r="BX65" s="1">
        <f t="shared" si="15"/>
        <v>100000</v>
      </c>
      <c r="BY65" s="1">
        <f t="shared" si="16"/>
        <v>5000</v>
      </c>
      <c r="BZ65" s="1">
        <f t="shared" si="17"/>
        <v>302590.40000000002</v>
      </c>
      <c r="CA65" s="1">
        <f t="shared" si="18"/>
        <v>300000</v>
      </c>
      <c r="CB65" s="1">
        <f t="shared" si="19"/>
        <v>30000</v>
      </c>
      <c r="CC65" s="1">
        <f t="shared" si="20"/>
        <v>2590.4000000000233</v>
      </c>
      <c r="CD65" s="1">
        <f t="shared" si="21"/>
        <v>2590.4000000000233</v>
      </c>
      <c r="CE65" s="1">
        <f t="shared" si="22"/>
        <v>388.56000000000347</v>
      </c>
      <c r="CF65" s="1">
        <f t="shared" si="23"/>
        <v>0</v>
      </c>
      <c r="CG65" s="1">
        <f t="shared" si="24"/>
        <v>0</v>
      </c>
      <c r="CH65" s="1">
        <f t="shared" si="25"/>
        <v>0</v>
      </c>
      <c r="CI65" s="1">
        <f t="shared" si="26"/>
        <v>0</v>
      </c>
      <c r="CJ65" s="1">
        <f t="shared" si="27"/>
        <v>0</v>
      </c>
      <c r="CK65" s="4">
        <f t="shared" si="29"/>
        <v>35388.560000000005</v>
      </c>
    </row>
    <row r="66" spans="1:89" x14ac:dyDescent="0.25">
      <c r="A66">
        <v>53</v>
      </c>
      <c r="B66" t="s">
        <v>91</v>
      </c>
      <c r="C66" t="s">
        <v>85</v>
      </c>
      <c r="D66">
        <v>22920</v>
      </c>
      <c r="E66">
        <v>9168</v>
      </c>
      <c r="F66">
        <v>1500</v>
      </c>
      <c r="G66">
        <v>0</v>
      </c>
      <c r="H66">
        <v>13500</v>
      </c>
      <c r="I66">
        <v>1000</v>
      </c>
      <c r="J66">
        <v>0</v>
      </c>
      <c r="K66">
        <v>0</v>
      </c>
      <c r="L66">
        <v>0</v>
      </c>
      <c r="M66">
        <v>0</v>
      </c>
      <c r="N66">
        <v>0</v>
      </c>
      <c r="O66">
        <v>22920</v>
      </c>
      <c r="P66">
        <v>0</v>
      </c>
      <c r="Q66">
        <v>0</v>
      </c>
      <c r="R66">
        <v>0</v>
      </c>
      <c r="S66">
        <v>75008</v>
      </c>
      <c r="T66" s="1">
        <f t="shared" si="32"/>
        <v>275040</v>
      </c>
      <c r="U66" s="1">
        <f t="shared" si="32"/>
        <v>110016</v>
      </c>
      <c r="V66" s="1">
        <f t="shared" si="32"/>
        <v>18000</v>
      </c>
      <c r="W66" s="1">
        <f t="shared" si="32"/>
        <v>0</v>
      </c>
      <c r="X66" s="1">
        <f t="shared" si="32"/>
        <v>162000</v>
      </c>
      <c r="Y66" s="1">
        <f t="shared" si="32"/>
        <v>12000</v>
      </c>
      <c r="Z66" s="1">
        <f t="shared" si="32"/>
        <v>0</v>
      </c>
      <c r="AA66" s="1">
        <f t="shared" si="32"/>
        <v>0</v>
      </c>
      <c r="AB66" s="1">
        <f t="shared" si="32"/>
        <v>0</v>
      </c>
      <c r="AC66" s="1">
        <f t="shared" si="32"/>
        <v>0</v>
      </c>
      <c r="AD66" s="1">
        <f t="shared" si="32"/>
        <v>0</v>
      </c>
      <c r="AE66" s="1">
        <f t="shared" si="32"/>
        <v>275040</v>
      </c>
      <c r="AF66" s="1">
        <f t="shared" si="32"/>
        <v>0</v>
      </c>
      <c r="AG66" s="1">
        <f t="shared" si="32"/>
        <v>0</v>
      </c>
      <c r="AH66">
        <f t="shared" si="32"/>
        <v>0</v>
      </c>
      <c r="AK66">
        <f t="shared" si="3"/>
        <v>300000</v>
      </c>
      <c r="AL66" s="4">
        <f t="shared" si="35"/>
        <v>137520</v>
      </c>
      <c r="AM66" s="4">
        <f t="shared" si="5"/>
        <v>110016</v>
      </c>
      <c r="AN66" s="4">
        <v>120000</v>
      </c>
      <c r="AO66" s="4">
        <f t="shared" si="6"/>
        <v>27504</v>
      </c>
      <c r="AP66" s="4">
        <f t="shared" si="7"/>
        <v>18000</v>
      </c>
      <c r="AQ66" s="1">
        <f t="shared" si="8"/>
        <v>0</v>
      </c>
      <c r="BD66" s="4">
        <f t="shared" si="9"/>
        <v>275040</v>
      </c>
      <c r="BE66" s="4">
        <f t="shared" si="36"/>
        <v>0</v>
      </c>
      <c r="BF66" s="4">
        <f t="shared" si="34"/>
        <v>0</v>
      </c>
      <c r="BG66" s="4">
        <f t="shared" si="34"/>
        <v>0</v>
      </c>
      <c r="BH66" s="4">
        <f t="shared" si="34"/>
        <v>162000</v>
      </c>
      <c r="BI66" s="4">
        <f t="shared" si="34"/>
        <v>12000</v>
      </c>
      <c r="BJ66" s="4">
        <f t="shared" si="34"/>
        <v>0</v>
      </c>
      <c r="BK66" s="4">
        <f t="shared" si="34"/>
        <v>0</v>
      </c>
      <c r="BL66" s="4">
        <f t="shared" si="33"/>
        <v>0</v>
      </c>
      <c r="BM66" s="4">
        <f t="shared" si="33"/>
        <v>0</v>
      </c>
      <c r="BN66" s="4">
        <f t="shared" si="33"/>
        <v>0</v>
      </c>
      <c r="BO66" s="4">
        <f t="shared" si="33"/>
        <v>275040</v>
      </c>
      <c r="BP66" s="4">
        <f t="shared" si="33"/>
        <v>0</v>
      </c>
      <c r="BQ66" s="4">
        <f t="shared" si="33"/>
        <v>0</v>
      </c>
      <c r="BR66" s="4">
        <f t="shared" si="33"/>
        <v>0</v>
      </c>
      <c r="BS66" s="14">
        <f t="shared" si="12"/>
        <v>724080</v>
      </c>
      <c r="BT66" s="15">
        <f t="shared" si="28"/>
        <v>21722.399999999998</v>
      </c>
      <c r="BU66" s="15">
        <f t="shared" si="13"/>
        <v>702357.6</v>
      </c>
      <c r="BV66" s="1">
        <v>300000</v>
      </c>
      <c r="BW66" s="1">
        <f t="shared" si="14"/>
        <v>402357.6</v>
      </c>
      <c r="BX66" s="1">
        <f t="shared" si="15"/>
        <v>100000</v>
      </c>
      <c r="BY66" s="1">
        <f t="shared" si="16"/>
        <v>5000</v>
      </c>
      <c r="BZ66" s="1">
        <f t="shared" si="17"/>
        <v>302357.59999999998</v>
      </c>
      <c r="CA66" s="1">
        <f t="shared" si="18"/>
        <v>300000</v>
      </c>
      <c r="CB66" s="1">
        <f t="shared" si="19"/>
        <v>30000</v>
      </c>
      <c r="CC66" s="1">
        <f t="shared" si="20"/>
        <v>2357.5999999999767</v>
      </c>
      <c r="CD66" s="1">
        <f t="shared" si="21"/>
        <v>2357.5999999999767</v>
      </c>
      <c r="CE66" s="1">
        <f t="shared" si="22"/>
        <v>353.63999999999652</v>
      </c>
      <c r="CF66" s="1">
        <f t="shared" si="23"/>
        <v>0</v>
      </c>
      <c r="CG66" s="1">
        <f t="shared" si="24"/>
        <v>0</v>
      </c>
      <c r="CH66" s="1">
        <f t="shared" si="25"/>
        <v>0</v>
      </c>
      <c r="CI66" s="1">
        <f t="shared" si="26"/>
        <v>0</v>
      </c>
      <c r="CJ66" s="1">
        <f t="shared" si="27"/>
        <v>0</v>
      </c>
      <c r="CK66" s="4">
        <f t="shared" si="29"/>
        <v>35353.64</v>
      </c>
    </row>
    <row r="67" spans="1:89" x14ac:dyDescent="0.25">
      <c r="A67">
        <v>54</v>
      </c>
      <c r="B67" t="s">
        <v>92</v>
      </c>
      <c r="C67" t="s">
        <v>85</v>
      </c>
      <c r="D67">
        <v>22920</v>
      </c>
      <c r="E67">
        <v>9168</v>
      </c>
      <c r="F67">
        <v>1500</v>
      </c>
      <c r="G67">
        <v>0</v>
      </c>
      <c r="H67">
        <v>13500</v>
      </c>
      <c r="I67">
        <v>1000</v>
      </c>
      <c r="J67">
        <v>0</v>
      </c>
      <c r="K67">
        <v>0</v>
      </c>
      <c r="L67">
        <v>0</v>
      </c>
      <c r="M67">
        <v>0</v>
      </c>
      <c r="N67">
        <v>0</v>
      </c>
      <c r="O67">
        <v>22920</v>
      </c>
      <c r="P67">
        <v>0</v>
      </c>
      <c r="Q67">
        <v>0</v>
      </c>
      <c r="R67">
        <v>0</v>
      </c>
      <c r="S67">
        <v>75008</v>
      </c>
      <c r="T67" s="1">
        <f t="shared" si="32"/>
        <v>275040</v>
      </c>
      <c r="U67" s="1">
        <f t="shared" si="32"/>
        <v>110016</v>
      </c>
      <c r="V67" s="1">
        <f t="shared" si="32"/>
        <v>18000</v>
      </c>
      <c r="W67" s="1">
        <f t="shared" si="32"/>
        <v>0</v>
      </c>
      <c r="X67" s="1">
        <f t="shared" si="32"/>
        <v>162000</v>
      </c>
      <c r="Y67" s="1">
        <f t="shared" si="32"/>
        <v>12000</v>
      </c>
      <c r="Z67" s="1">
        <f t="shared" si="32"/>
        <v>0</v>
      </c>
      <c r="AA67" s="1">
        <f t="shared" si="32"/>
        <v>0</v>
      </c>
      <c r="AB67" s="1">
        <f t="shared" si="32"/>
        <v>0</v>
      </c>
      <c r="AC67" s="1">
        <f t="shared" si="32"/>
        <v>0</v>
      </c>
      <c r="AD67" s="1">
        <f t="shared" si="32"/>
        <v>0</v>
      </c>
      <c r="AE67" s="1">
        <f t="shared" si="32"/>
        <v>275040</v>
      </c>
      <c r="AF67" s="1">
        <f t="shared" si="32"/>
        <v>0</v>
      </c>
      <c r="AG67" s="1">
        <f t="shared" si="32"/>
        <v>0</v>
      </c>
      <c r="AH67">
        <f t="shared" si="32"/>
        <v>0</v>
      </c>
      <c r="AK67">
        <f t="shared" si="3"/>
        <v>300000</v>
      </c>
      <c r="AL67" s="4">
        <f t="shared" si="35"/>
        <v>137520</v>
      </c>
      <c r="AM67" s="4">
        <f t="shared" si="5"/>
        <v>110016</v>
      </c>
      <c r="AN67" s="4">
        <v>120000</v>
      </c>
      <c r="AO67" s="4">
        <f t="shared" si="6"/>
        <v>27504</v>
      </c>
      <c r="AP67" s="4">
        <f t="shared" si="7"/>
        <v>18000</v>
      </c>
      <c r="AQ67" s="1">
        <f t="shared" si="8"/>
        <v>0</v>
      </c>
      <c r="BD67" s="4">
        <f t="shared" si="9"/>
        <v>275040</v>
      </c>
      <c r="BE67" s="4">
        <f t="shared" si="36"/>
        <v>0</v>
      </c>
      <c r="BF67" s="4">
        <f t="shared" si="34"/>
        <v>0</v>
      </c>
      <c r="BG67" s="4">
        <f t="shared" si="34"/>
        <v>0</v>
      </c>
      <c r="BH67" s="4">
        <f t="shared" si="34"/>
        <v>162000</v>
      </c>
      <c r="BI67" s="4">
        <f t="shared" si="34"/>
        <v>12000</v>
      </c>
      <c r="BJ67" s="4">
        <f t="shared" si="34"/>
        <v>0</v>
      </c>
      <c r="BK67" s="4">
        <f t="shared" si="34"/>
        <v>0</v>
      </c>
      <c r="BL67" s="4">
        <f t="shared" si="33"/>
        <v>0</v>
      </c>
      <c r="BM67" s="4">
        <f t="shared" si="33"/>
        <v>0</v>
      </c>
      <c r="BN67" s="4">
        <f t="shared" si="33"/>
        <v>0</v>
      </c>
      <c r="BO67" s="4">
        <f t="shared" si="33"/>
        <v>275040</v>
      </c>
      <c r="BP67" s="4">
        <f t="shared" si="33"/>
        <v>0</v>
      </c>
      <c r="BQ67" s="4">
        <f t="shared" si="33"/>
        <v>0</v>
      </c>
      <c r="BR67" s="4">
        <f t="shared" si="33"/>
        <v>0</v>
      </c>
      <c r="BS67" s="14">
        <f t="shared" si="12"/>
        <v>724080</v>
      </c>
      <c r="BT67" s="15">
        <f t="shared" si="28"/>
        <v>21722.399999999998</v>
      </c>
      <c r="BU67" s="15">
        <f t="shared" si="13"/>
        <v>702357.6</v>
      </c>
      <c r="BV67" s="1">
        <v>300000</v>
      </c>
      <c r="BW67" s="1">
        <f t="shared" si="14"/>
        <v>402357.6</v>
      </c>
      <c r="BX67" s="1">
        <f t="shared" si="15"/>
        <v>100000</v>
      </c>
      <c r="BY67" s="1">
        <f t="shared" si="16"/>
        <v>5000</v>
      </c>
      <c r="BZ67" s="1">
        <f t="shared" si="17"/>
        <v>302357.59999999998</v>
      </c>
      <c r="CA67" s="1">
        <f t="shared" si="18"/>
        <v>300000</v>
      </c>
      <c r="CB67" s="1">
        <f t="shared" si="19"/>
        <v>30000</v>
      </c>
      <c r="CC67" s="1">
        <f t="shared" si="20"/>
        <v>2357.5999999999767</v>
      </c>
      <c r="CD67" s="1">
        <f t="shared" si="21"/>
        <v>2357.5999999999767</v>
      </c>
      <c r="CE67" s="1">
        <f t="shared" si="22"/>
        <v>353.63999999999652</v>
      </c>
      <c r="CF67" s="1">
        <f t="shared" si="23"/>
        <v>0</v>
      </c>
      <c r="CG67" s="1">
        <f t="shared" si="24"/>
        <v>0</v>
      </c>
      <c r="CH67" s="1">
        <f t="shared" si="25"/>
        <v>0</v>
      </c>
      <c r="CI67" s="1">
        <f t="shared" si="26"/>
        <v>0</v>
      </c>
      <c r="CJ67" s="1">
        <f t="shared" si="27"/>
        <v>0</v>
      </c>
      <c r="CK67" s="4">
        <f t="shared" si="29"/>
        <v>35353.64</v>
      </c>
    </row>
    <row r="68" spans="1:89" x14ac:dyDescent="0.25">
      <c r="A68">
        <v>55</v>
      </c>
      <c r="B68" t="s">
        <v>93</v>
      </c>
      <c r="C68" t="s">
        <v>85</v>
      </c>
      <c r="D68">
        <v>22900</v>
      </c>
      <c r="E68">
        <v>9160</v>
      </c>
      <c r="F68">
        <v>1500</v>
      </c>
      <c r="G68">
        <v>0</v>
      </c>
      <c r="H68">
        <v>13500</v>
      </c>
      <c r="I68">
        <v>1000</v>
      </c>
      <c r="J68">
        <v>0</v>
      </c>
      <c r="K68">
        <v>0</v>
      </c>
      <c r="L68">
        <v>0</v>
      </c>
      <c r="M68">
        <v>0</v>
      </c>
      <c r="N68">
        <v>0</v>
      </c>
      <c r="O68">
        <v>22900</v>
      </c>
      <c r="P68">
        <v>0</v>
      </c>
      <c r="Q68">
        <v>0</v>
      </c>
      <c r="R68">
        <v>0</v>
      </c>
      <c r="S68">
        <v>74944</v>
      </c>
      <c r="T68" s="1">
        <f t="shared" si="32"/>
        <v>274800</v>
      </c>
      <c r="U68" s="1">
        <f t="shared" si="32"/>
        <v>109920</v>
      </c>
      <c r="V68" s="1">
        <f t="shared" si="32"/>
        <v>18000</v>
      </c>
      <c r="W68" s="1">
        <f t="shared" si="32"/>
        <v>0</v>
      </c>
      <c r="X68" s="1">
        <f t="shared" si="32"/>
        <v>162000</v>
      </c>
      <c r="Y68" s="1">
        <f t="shared" si="32"/>
        <v>12000</v>
      </c>
      <c r="Z68" s="1">
        <f t="shared" si="32"/>
        <v>0</v>
      </c>
      <c r="AA68" s="1">
        <f t="shared" si="32"/>
        <v>0</v>
      </c>
      <c r="AB68" s="1">
        <f t="shared" si="32"/>
        <v>0</v>
      </c>
      <c r="AC68" s="1">
        <f t="shared" si="32"/>
        <v>0</v>
      </c>
      <c r="AD68" s="1">
        <f t="shared" si="32"/>
        <v>0</v>
      </c>
      <c r="AE68" s="1">
        <f t="shared" si="32"/>
        <v>274800</v>
      </c>
      <c r="AF68" s="1">
        <f t="shared" si="32"/>
        <v>0</v>
      </c>
      <c r="AG68" s="1">
        <f t="shared" si="32"/>
        <v>0</v>
      </c>
      <c r="AH68">
        <f t="shared" si="32"/>
        <v>0</v>
      </c>
      <c r="AK68">
        <f t="shared" si="3"/>
        <v>300000</v>
      </c>
      <c r="AL68" s="4">
        <f t="shared" si="35"/>
        <v>137400</v>
      </c>
      <c r="AM68" s="4">
        <f t="shared" si="5"/>
        <v>109920</v>
      </c>
      <c r="AN68" s="4">
        <v>120000</v>
      </c>
      <c r="AO68" s="4">
        <f t="shared" si="6"/>
        <v>27480</v>
      </c>
      <c r="AP68" s="4">
        <f t="shared" si="7"/>
        <v>18000</v>
      </c>
      <c r="AQ68" s="1">
        <f t="shared" si="8"/>
        <v>0</v>
      </c>
      <c r="BD68" s="4">
        <f t="shared" si="9"/>
        <v>274800</v>
      </c>
      <c r="BE68" s="4">
        <f t="shared" si="36"/>
        <v>0</v>
      </c>
      <c r="BF68" s="4">
        <f t="shared" si="34"/>
        <v>0</v>
      </c>
      <c r="BG68" s="4">
        <f t="shared" si="34"/>
        <v>0</v>
      </c>
      <c r="BH68" s="4">
        <f t="shared" si="34"/>
        <v>162000</v>
      </c>
      <c r="BI68" s="4">
        <f t="shared" si="34"/>
        <v>12000</v>
      </c>
      <c r="BJ68" s="4">
        <f t="shared" si="34"/>
        <v>0</v>
      </c>
      <c r="BK68" s="4">
        <f t="shared" si="34"/>
        <v>0</v>
      </c>
      <c r="BL68" s="4">
        <f t="shared" si="33"/>
        <v>0</v>
      </c>
      <c r="BM68" s="4">
        <f t="shared" si="33"/>
        <v>0</v>
      </c>
      <c r="BN68" s="4">
        <f t="shared" si="33"/>
        <v>0</v>
      </c>
      <c r="BO68" s="4">
        <f t="shared" si="33"/>
        <v>274800</v>
      </c>
      <c r="BP68" s="4">
        <f t="shared" si="33"/>
        <v>0</v>
      </c>
      <c r="BQ68" s="4">
        <f t="shared" si="33"/>
        <v>0</v>
      </c>
      <c r="BR68" s="4">
        <f t="shared" si="33"/>
        <v>0</v>
      </c>
      <c r="BS68" s="14">
        <f t="shared" si="12"/>
        <v>723600</v>
      </c>
      <c r="BT68" s="15">
        <f t="shared" si="28"/>
        <v>21708</v>
      </c>
      <c r="BU68" s="15">
        <f t="shared" si="13"/>
        <v>701892</v>
      </c>
      <c r="BV68" s="1">
        <v>300000</v>
      </c>
      <c r="BW68" s="1">
        <f t="shared" si="14"/>
        <v>401892</v>
      </c>
      <c r="BX68" s="1">
        <f t="shared" si="15"/>
        <v>100000</v>
      </c>
      <c r="BY68" s="1">
        <f t="shared" si="16"/>
        <v>5000</v>
      </c>
      <c r="BZ68" s="1">
        <f t="shared" si="17"/>
        <v>301892</v>
      </c>
      <c r="CA68" s="1">
        <f t="shared" si="18"/>
        <v>300000</v>
      </c>
      <c r="CB68" s="1">
        <f t="shared" si="19"/>
        <v>30000</v>
      </c>
      <c r="CC68" s="1">
        <f t="shared" si="20"/>
        <v>1892</v>
      </c>
      <c r="CD68" s="1">
        <f t="shared" si="21"/>
        <v>1892</v>
      </c>
      <c r="CE68" s="1">
        <f t="shared" si="22"/>
        <v>283.8</v>
      </c>
      <c r="CF68" s="1">
        <f t="shared" si="23"/>
        <v>0</v>
      </c>
      <c r="CG68" s="1">
        <f t="shared" si="24"/>
        <v>0</v>
      </c>
      <c r="CH68" s="1">
        <f t="shared" si="25"/>
        <v>0</v>
      </c>
      <c r="CI68" s="1">
        <f t="shared" si="26"/>
        <v>0</v>
      </c>
      <c r="CJ68" s="1">
        <f t="shared" si="27"/>
        <v>0</v>
      </c>
      <c r="CK68" s="4">
        <f t="shared" si="29"/>
        <v>35283.800000000003</v>
      </c>
    </row>
    <row r="69" spans="1:89" x14ac:dyDescent="0.25">
      <c r="A69">
        <v>56</v>
      </c>
      <c r="B69" t="s">
        <v>94</v>
      </c>
      <c r="C69" t="s">
        <v>83</v>
      </c>
      <c r="D69">
        <v>22890</v>
      </c>
      <c r="E69">
        <v>9156</v>
      </c>
      <c r="F69">
        <v>1500</v>
      </c>
      <c r="G69">
        <v>0</v>
      </c>
      <c r="H69">
        <v>0</v>
      </c>
      <c r="I69">
        <v>1000</v>
      </c>
      <c r="J69">
        <v>0</v>
      </c>
      <c r="K69">
        <v>0</v>
      </c>
      <c r="L69">
        <v>0</v>
      </c>
      <c r="M69">
        <v>0</v>
      </c>
      <c r="N69">
        <v>0</v>
      </c>
      <c r="O69">
        <v>22890</v>
      </c>
      <c r="P69">
        <v>0</v>
      </c>
      <c r="Q69">
        <v>0</v>
      </c>
      <c r="R69">
        <v>0</v>
      </c>
      <c r="S69">
        <v>64505</v>
      </c>
      <c r="T69" s="1">
        <f t="shared" ref="T69:AH86" si="37">D69*$D$2</f>
        <v>274680</v>
      </c>
      <c r="U69" s="1">
        <f t="shared" si="37"/>
        <v>109872</v>
      </c>
      <c r="V69" s="1">
        <f t="shared" si="37"/>
        <v>18000</v>
      </c>
      <c r="W69" s="1">
        <f t="shared" si="37"/>
        <v>0</v>
      </c>
      <c r="X69" s="1">
        <f t="shared" si="37"/>
        <v>0</v>
      </c>
      <c r="Y69" s="1">
        <f t="shared" si="37"/>
        <v>12000</v>
      </c>
      <c r="Z69" s="1">
        <f t="shared" si="37"/>
        <v>0</v>
      </c>
      <c r="AA69" s="1">
        <f t="shared" si="37"/>
        <v>0</v>
      </c>
      <c r="AB69" s="1">
        <f t="shared" si="37"/>
        <v>0</v>
      </c>
      <c r="AC69" s="1">
        <f t="shared" si="37"/>
        <v>0</v>
      </c>
      <c r="AD69" s="1">
        <f t="shared" si="37"/>
        <v>0</v>
      </c>
      <c r="AE69" s="1">
        <f t="shared" si="37"/>
        <v>274680</v>
      </c>
      <c r="AF69" s="1">
        <f t="shared" si="37"/>
        <v>0</v>
      </c>
      <c r="AG69" s="1">
        <f t="shared" si="37"/>
        <v>0</v>
      </c>
      <c r="AH69">
        <f t="shared" si="37"/>
        <v>0</v>
      </c>
      <c r="AK69">
        <f t="shared" ref="AK69:AK132" si="38">25000*12</f>
        <v>300000</v>
      </c>
      <c r="AL69" s="4">
        <f t="shared" si="35"/>
        <v>137340</v>
      </c>
      <c r="AM69" s="4">
        <f t="shared" ref="AM69:AM132" si="39">MIN(AK69,AL69,U69)</f>
        <v>109872</v>
      </c>
      <c r="AN69" s="4">
        <v>120000</v>
      </c>
      <c r="AO69" s="4">
        <f t="shared" ref="AO69:AO132" si="40">T69*10%</f>
        <v>27468</v>
      </c>
      <c r="AP69" s="4">
        <f t="shared" ref="AP69:AP132" si="41">MIN(AN69,AO70,V69)</f>
        <v>18000</v>
      </c>
      <c r="AQ69" s="1">
        <f t="shared" ref="AQ69:AQ132" si="42">IF(W69&lt;=30000,W69,30000)</f>
        <v>0</v>
      </c>
      <c r="BD69" s="4">
        <f t="shared" ref="BD69:BD132" si="43">T69-AJ69</f>
        <v>274680</v>
      </c>
      <c r="BE69" s="4">
        <f t="shared" si="36"/>
        <v>0</v>
      </c>
      <c r="BF69" s="4">
        <f t="shared" si="34"/>
        <v>0</v>
      </c>
      <c r="BG69" s="4">
        <f t="shared" si="34"/>
        <v>0</v>
      </c>
      <c r="BH69" s="4">
        <f t="shared" si="34"/>
        <v>0</v>
      </c>
      <c r="BI69" s="4">
        <f t="shared" si="34"/>
        <v>12000</v>
      </c>
      <c r="BJ69" s="4">
        <f t="shared" si="34"/>
        <v>0</v>
      </c>
      <c r="BK69" s="4">
        <f t="shared" si="34"/>
        <v>0</v>
      </c>
      <c r="BL69" s="4">
        <f t="shared" si="33"/>
        <v>0</v>
      </c>
      <c r="BM69" s="4">
        <f t="shared" si="33"/>
        <v>0</v>
      </c>
      <c r="BN69" s="4">
        <f t="shared" si="33"/>
        <v>0</v>
      </c>
      <c r="BO69" s="4">
        <f t="shared" si="33"/>
        <v>274680</v>
      </c>
      <c r="BP69" s="4">
        <f t="shared" si="33"/>
        <v>0</v>
      </c>
      <c r="BQ69" s="4">
        <f t="shared" si="33"/>
        <v>0</v>
      </c>
      <c r="BR69" s="4">
        <f t="shared" si="33"/>
        <v>0</v>
      </c>
      <c r="BS69" s="14">
        <f t="shared" ref="BS69:BS132" si="44">SUM(BD69:BR69)</f>
        <v>561360</v>
      </c>
      <c r="BT69" s="15">
        <f t="shared" si="28"/>
        <v>16840.8</v>
      </c>
      <c r="BU69" s="15">
        <f t="shared" ref="BU69:BU132" si="45">BS69-BT69</f>
        <v>544519.19999999995</v>
      </c>
      <c r="BV69" s="1">
        <v>300000</v>
      </c>
      <c r="BW69" s="1">
        <f t="shared" ref="BW69:BW132" si="46">BU69-BV69</f>
        <v>244519.19999999995</v>
      </c>
      <c r="BX69" s="1">
        <f t="shared" ref="BX69:BX132" si="47">IF(BW69&lt;=100000,BW69,100000)</f>
        <v>100000</v>
      </c>
      <c r="BY69" s="1">
        <f t="shared" ref="BY69:BY132" si="48">BX69*$BX$3</f>
        <v>5000</v>
      </c>
      <c r="BZ69" s="1">
        <f t="shared" ref="BZ69:BZ132" si="49">BW69-BX69</f>
        <v>144519.19999999995</v>
      </c>
      <c r="CA69" s="1">
        <f t="shared" ref="CA69:CA132" si="50">IF(BZ69&lt;=300000,BZ69,300000)</f>
        <v>144519.19999999995</v>
      </c>
      <c r="CB69" s="1">
        <f t="shared" ref="CB69:CB132" si="51">CA69*$CA$3</f>
        <v>14451.919999999996</v>
      </c>
      <c r="CC69" s="1">
        <f t="shared" ref="CC69:CC132" si="52">BZ69-CA69</f>
        <v>0</v>
      </c>
      <c r="CD69" s="1">
        <f t="shared" ref="CD69:CD132" si="53">IF(CC69&lt;=400000,CC69,400000)</f>
        <v>0</v>
      </c>
      <c r="CE69" s="1">
        <f t="shared" ref="CE69:CE132" si="54">CD69*$CD$3</f>
        <v>0</v>
      </c>
      <c r="CF69" s="1">
        <f t="shared" ref="CF69:CF132" si="55">CC69-CD69</f>
        <v>0</v>
      </c>
      <c r="CG69" s="1">
        <f t="shared" ref="CG69:CG132" si="56">IF(CF69&lt;=500000,CF69,500000)</f>
        <v>0</v>
      </c>
      <c r="CH69" s="1">
        <f t="shared" ref="CH69:CH132" si="57">CG69*$CG$3</f>
        <v>0</v>
      </c>
      <c r="CI69" s="1">
        <f t="shared" ref="CI69:CI132" si="58">CF69-CG69</f>
        <v>0</v>
      </c>
      <c r="CJ69" s="1">
        <f t="shared" ref="CJ69:CJ132" si="59">CI69*$CI$3</f>
        <v>0</v>
      </c>
      <c r="CK69" s="4">
        <f t="shared" si="29"/>
        <v>19451.919999999998</v>
      </c>
    </row>
    <row r="70" spans="1:89" x14ac:dyDescent="0.25">
      <c r="A70">
        <v>57</v>
      </c>
      <c r="B70" t="s">
        <v>95</v>
      </c>
      <c r="C70" t="s">
        <v>96</v>
      </c>
      <c r="D70">
        <v>22000</v>
      </c>
      <c r="E70">
        <v>8800</v>
      </c>
      <c r="F70">
        <v>1500</v>
      </c>
      <c r="G70">
        <v>0</v>
      </c>
      <c r="H70">
        <v>13500</v>
      </c>
      <c r="I70">
        <v>1000</v>
      </c>
      <c r="J70">
        <v>0</v>
      </c>
      <c r="K70">
        <v>0</v>
      </c>
      <c r="L70">
        <v>0</v>
      </c>
      <c r="M70">
        <v>0</v>
      </c>
      <c r="N70">
        <v>0</v>
      </c>
      <c r="O70">
        <v>22000</v>
      </c>
      <c r="P70">
        <v>0</v>
      </c>
      <c r="Q70">
        <v>0</v>
      </c>
      <c r="R70">
        <v>0</v>
      </c>
      <c r="S70">
        <v>72000</v>
      </c>
      <c r="T70" s="1">
        <f t="shared" si="37"/>
        <v>264000</v>
      </c>
      <c r="U70" s="1">
        <f t="shared" si="37"/>
        <v>105600</v>
      </c>
      <c r="V70" s="1">
        <f t="shared" si="37"/>
        <v>18000</v>
      </c>
      <c r="W70" s="1">
        <f t="shared" si="37"/>
        <v>0</v>
      </c>
      <c r="X70" s="1">
        <f t="shared" si="37"/>
        <v>162000</v>
      </c>
      <c r="Y70" s="1">
        <f t="shared" si="37"/>
        <v>12000</v>
      </c>
      <c r="Z70" s="1">
        <f t="shared" si="37"/>
        <v>0</v>
      </c>
      <c r="AA70" s="1">
        <f t="shared" si="37"/>
        <v>0</v>
      </c>
      <c r="AB70" s="1">
        <f t="shared" si="37"/>
        <v>0</v>
      </c>
      <c r="AC70" s="1">
        <f t="shared" si="37"/>
        <v>0</v>
      </c>
      <c r="AD70" s="1">
        <f t="shared" si="37"/>
        <v>0</v>
      </c>
      <c r="AE70" s="1">
        <f t="shared" si="37"/>
        <v>264000</v>
      </c>
      <c r="AF70" s="1">
        <f t="shared" si="37"/>
        <v>0</v>
      </c>
      <c r="AG70" s="1">
        <f t="shared" si="37"/>
        <v>0</v>
      </c>
      <c r="AH70">
        <f t="shared" si="37"/>
        <v>0</v>
      </c>
      <c r="AK70">
        <f t="shared" si="38"/>
        <v>300000</v>
      </c>
      <c r="AL70" s="4">
        <f t="shared" si="35"/>
        <v>132000</v>
      </c>
      <c r="AM70" s="4">
        <f t="shared" si="39"/>
        <v>105600</v>
      </c>
      <c r="AN70" s="4">
        <v>120000</v>
      </c>
      <c r="AO70" s="4">
        <f t="shared" si="40"/>
        <v>26400</v>
      </c>
      <c r="AP70" s="4">
        <f t="shared" si="41"/>
        <v>18000</v>
      </c>
      <c r="AQ70" s="1">
        <f t="shared" si="42"/>
        <v>0</v>
      </c>
      <c r="BD70" s="4">
        <f t="shared" si="43"/>
        <v>264000</v>
      </c>
      <c r="BE70" s="4">
        <f t="shared" si="36"/>
        <v>0</v>
      </c>
      <c r="BF70" s="4">
        <f t="shared" si="34"/>
        <v>0</v>
      </c>
      <c r="BG70" s="4">
        <f t="shared" si="34"/>
        <v>0</v>
      </c>
      <c r="BH70" s="4">
        <f t="shared" si="34"/>
        <v>162000</v>
      </c>
      <c r="BI70" s="4">
        <f t="shared" si="34"/>
        <v>12000</v>
      </c>
      <c r="BJ70" s="4">
        <f t="shared" si="34"/>
        <v>0</v>
      </c>
      <c r="BK70" s="4">
        <f t="shared" si="34"/>
        <v>0</v>
      </c>
      <c r="BL70" s="4">
        <f t="shared" si="33"/>
        <v>0</v>
      </c>
      <c r="BM70" s="4">
        <f t="shared" si="33"/>
        <v>0</v>
      </c>
      <c r="BN70" s="4">
        <f t="shared" si="33"/>
        <v>0</v>
      </c>
      <c r="BO70" s="4">
        <f t="shared" si="33"/>
        <v>264000</v>
      </c>
      <c r="BP70" s="4">
        <f t="shared" si="33"/>
        <v>0</v>
      </c>
      <c r="BQ70" s="4">
        <f t="shared" si="33"/>
        <v>0</v>
      </c>
      <c r="BR70" s="4">
        <f t="shared" si="33"/>
        <v>0</v>
      </c>
      <c r="BS70" s="14">
        <f t="shared" si="44"/>
        <v>702000</v>
      </c>
      <c r="BT70" s="15">
        <f t="shared" ref="BT70:BT133" si="60">BS70*20%*15%</f>
        <v>21060</v>
      </c>
      <c r="BU70" s="15">
        <f t="shared" si="45"/>
        <v>680940</v>
      </c>
      <c r="BV70" s="1">
        <v>300000</v>
      </c>
      <c r="BW70" s="1">
        <f t="shared" si="46"/>
        <v>380940</v>
      </c>
      <c r="BX70" s="1">
        <f t="shared" si="47"/>
        <v>100000</v>
      </c>
      <c r="BY70" s="1">
        <f t="shared" si="48"/>
        <v>5000</v>
      </c>
      <c r="BZ70" s="1">
        <f t="shared" si="49"/>
        <v>280940</v>
      </c>
      <c r="CA70" s="1">
        <f t="shared" si="50"/>
        <v>280940</v>
      </c>
      <c r="CB70" s="1">
        <f t="shared" si="51"/>
        <v>28094</v>
      </c>
      <c r="CC70" s="1">
        <f t="shared" si="52"/>
        <v>0</v>
      </c>
      <c r="CD70" s="1">
        <f t="shared" si="53"/>
        <v>0</v>
      </c>
      <c r="CE70" s="1">
        <f t="shared" si="54"/>
        <v>0</v>
      </c>
      <c r="CF70" s="1">
        <f t="shared" si="55"/>
        <v>0</v>
      </c>
      <c r="CG70" s="1">
        <f t="shared" si="56"/>
        <v>0</v>
      </c>
      <c r="CH70" s="1">
        <f t="shared" si="57"/>
        <v>0</v>
      </c>
      <c r="CI70" s="1">
        <f t="shared" si="58"/>
        <v>0</v>
      </c>
      <c r="CJ70" s="1">
        <f t="shared" si="59"/>
        <v>0</v>
      </c>
      <c r="CK70" s="4">
        <f t="shared" ref="CK70:CK133" si="61">BY70+CB70+CE70+CH70+CJ70</f>
        <v>33094</v>
      </c>
    </row>
    <row r="71" spans="1:89" x14ac:dyDescent="0.25">
      <c r="A71">
        <v>58</v>
      </c>
      <c r="B71" t="s">
        <v>97</v>
      </c>
      <c r="C71" t="s">
        <v>98</v>
      </c>
      <c r="D71">
        <v>16000</v>
      </c>
      <c r="E71">
        <v>6400</v>
      </c>
      <c r="F71">
        <v>1500</v>
      </c>
      <c r="G71">
        <v>0</v>
      </c>
      <c r="H71">
        <v>6750</v>
      </c>
      <c r="I71">
        <v>1000</v>
      </c>
      <c r="J71">
        <v>0</v>
      </c>
      <c r="K71">
        <v>0</v>
      </c>
      <c r="L71">
        <v>0</v>
      </c>
      <c r="M71">
        <v>0</v>
      </c>
      <c r="N71">
        <v>0</v>
      </c>
      <c r="O71">
        <v>16000</v>
      </c>
      <c r="P71">
        <v>0</v>
      </c>
      <c r="Q71">
        <v>0</v>
      </c>
      <c r="R71">
        <v>0</v>
      </c>
      <c r="S71">
        <v>52333</v>
      </c>
      <c r="T71" s="1">
        <f t="shared" si="37"/>
        <v>192000</v>
      </c>
      <c r="U71" s="1">
        <f t="shared" si="37"/>
        <v>76800</v>
      </c>
      <c r="V71" s="1">
        <f t="shared" si="37"/>
        <v>18000</v>
      </c>
      <c r="W71" s="1">
        <f t="shared" si="37"/>
        <v>0</v>
      </c>
      <c r="X71" s="1">
        <f t="shared" si="37"/>
        <v>81000</v>
      </c>
      <c r="Y71" s="1">
        <f t="shared" si="37"/>
        <v>12000</v>
      </c>
      <c r="Z71" s="1">
        <f t="shared" si="37"/>
        <v>0</v>
      </c>
      <c r="AA71" s="1">
        <f t="shared" si="37"/>
        <v>0</v>
      </c>
      <c r="AB71" s="1">
        <f t="shared" si="37"/>
        <v>0</v>
      </c>
      <c r="AC71" s="1">
        <f t="shared" si="37"/>
        <v>0</v>
      </c>
      <c r="AD71" s="1">
        <f t="shared" si="37"/>
        <v>0</v>
      </c>
      <c r="AE71" s="1">
        <f t="shared" si="37"/>
        <v>192000</v>
      </c>
      <c r="AF71" s="1">
        <f t="shared" si="37"/>
        <v>0</v>
      </c>
      <c r="AG71" s="1">
        <f t="shared" si="37"/>
        <v>0</v>
      </c>
      <c r="AH71">
        <f t="shared" si="37"/>
        <v>0</v>
      </c>
      <c r="AK71">
        <f t="shared" si="38"/>
        <v>300000</v>
      </c>
      <c r="AL71" s="4">
        <f t="shared" si="35"/>
        <v>96000</v>
      </c>
      <c r="AM71" s="4">
        <f t="shared" si="39"/>
        <v>76800</v>
      </c>
      <c r="AN71" s="4">
        <v>120000</v>
      </c>
      <c r="AO71" s="4">
        <f t="shared" si="40"/>
        <v>19200</v>
      </c>
      <c r="AP71" s="4">
        <f t="shared" si="41"/>
        <v>18000</v>
      </c>
      <c r="AQ71" s="1">
        <f t="shared" si="42"/>
        <v>0</v>
      </c>
      <c r="BD71" s="4">
        <f t="shared" si="43"/>
        <v>192000</v>
      </c>
      <c r="BE71" s="4">
        <f t="shared" si="36"/>
        <v>0</v>
      </c>
      <c r="BF71" s="4">
        <f t="shared" si="34"/>
        <v>0</v>
      </c>
      <c r="BG71" s="4">
        <f t="shared" si="34"/>
        <v>0</v>
      </c>
      <c r="BH71" s="4">
        <f t="shared" si="34"/>
        <v>81000</v>
      </c>
      <c r="BI71" s="4">
        <f t="shared" si="34"/>
        <v>12000</v>
      </c>
      <c r="BJ71" s="4">
        <f t="shared" si="34"/>
        <v>0</v>
      </c>
      <c r="BK71" s="4">
        <f t="shared" si="34"/>
        <v>0</v>
      </c>
      <c r="BL71" s="4">
        <f t="shared" si="33"/>
        <v>0</v>
      </c>
      <c r="BM71" s="4">
        <f t="shared" si="33"/>
        <v>0</v>
      </c>
      <c r="BN71" s="4">
        <f t="shared" si="33"/>
        <v>0</v>
      </c>
      <c r="BO71" s="4">
        <f t="shared" si="33"/>
        <v>192000</v>
      </c>
      <c r="BP71" s="4">
        <f t="shared" si="33"/>
        <v>0</v>
      </c>
      <c r="BQ71" s="4">
        <f t="shared" si="33"/>
        <v>0</v>
      </c>
      <c r="BR71" s="4">
        <f t="shared" si="33"/>
        <v>0</v>
      </c>
      <c r="BS71" s="14">
        <f t="shared" si="44"/>
        <v>477000</v>
      </c>
      <c r="BT71" s="15">
        <f t="shared" si="60"/>
        <v>14310</v>
      </c>
      <c r="BU71" s="15">
        <f t="shared" si="45"/>
        <v>462690</v>
      </c>
      <c r="BV71" s="1">
        <v>300000</v>
      </c>
      <c r="BW71" s="1">
        <f t="shared" si="46"/>
        <v>162690</v>
      </c>
      <c r="BX71" s="1">
        <f t="shared" si="47"/>
        <v>100000</v>
      </c>
      <c r="BY71" s="1">
        <f t="shared" si="48"/>
        <v>5000</v>
      </c>
      <c r="BZ71" s="1">
        <f t="shared" si="49"/>
        <v>62690</v>
      </c>
      <c r="CA71" s="1">
        <f t="shared" si="50"/>
        <v>62690</v>
      </c>
      <c r="CB71" s="1">
        <f t="shared" si="51"/>
        <v>6269</v>
      </c>
      <c r="CC71" s="1">
        <f t="shared" si="52"/>
        <v>0</v>
      </c>
      <c r="CD71" s="1">
        <f t="shared" si="53"/>
        <v>0</v>
      </c>
      <c r="CE71" s="1">
        <f t="shared" si="54"/>
        <v>0</v>
      </c>
      <c r="CF71" s="1">
        <f t="shared" si="55"/>
        <v>0</v>
      </c>
      <c r="CG71" s="1">
        <f t="shared" si="56"/>
        <v>0</v>
      </c>
      <c r="CH71" s="1">
        <f t="shared" si="57"/>
        <v>0</v>
      </c>
      <c r="CI71" s="1">
        <f t="shared" si="58"/>
        <v>0</v>
      </c>
      <c r="CJ71" s="1">
        <f t="shared" si="59"/>
        <v>0</v>
      </c>
      <c r="CK71" s="4">
        <f t="shared" si="61"/>
        <v>11269</v>
      </c>
    </row>
    <row r="72" spans="1:89" x14ac:dyDescent="0.25">
      <c r="A72">
        <v>12</v>
      </c>
      <c r="B72" t="s">
        <v>46</v>
      </c>
      <c r="D72">
        <v>267360</v>
      </c>
      <c r="E72">
        <v>106944</v>
      </c>
      <c r="F72">
        <v>18000</v>
      </c>
      <c r="G72">
        <v>0</v>
      </c>
      <c r="H72">
        <v>128250</v>
      </c>
      <c r="I72">
        <v>12000</v>
      </c>
      <c r="J72">
        <v>0</v>
      </c>
      <c r="K72">
        <v>0</v>
      </c>
      <c r="L72">
        <v>0</v>
      </c>
      <c r="M72">
        <v>0</v>
      </c>
      <c r="N72">
        <v>0</v>
      </c>
      <c r="O72">
        <v>244380</v>
      </c>
      <c r="P72">
        <v>0</v>
      </c>
      <c r="Q72">
        <v>0</v>
      </c>
      <c r="R72">
        <v>0</v>
      </c>
      <c r="S72">
        <v>831044</v>
      </c>
      <c r="T72" s="1">
        <f t="shared" si="37"/>
        <v>3208320</v>
      </c>
      <c r="U72" s="1">
        <f t="shared" si="37"/>
        <v>1283328</v>
      </c>
      <c r="V72" s="1">
        <f t="shared" si="37"/>
        <v>216000</v>
      </c>
      <c r="W72" s="1">
        <f t="shared" si="37"/>
        <v>0</v>
      </c>
      <c r="X72" s="1">
        <f t="shared" si="37"/>
        <v>1539000</v>
      </c>
      <c r="Y72" s="1">
        <f t="shared" si="37"/>
        <v>144000</v>
      </c>
      <c r="Z72" s="1">
        <f t="shared" si="37"/>
        <v>0</v>
      </c>
      <c r="AA72" s="1">
        <f t="shared" si="37"/>
        <v>0</v>
      </c>
      <c r="AB72" s="1">
        <f t="shared" si="37"/>
        <v>0</v>
      </c>
      <c r="AC72" s="1">
        <f t="shared" si="37"/>
        <v>0</v>
      </c>
      <c r="AD72" s="1">
        <f t="shared" si="37"/>
        <v>0</v>
      </c>
      <c r="AE72" s="1">
        <f t="shared" si="37"/>
        <v>2932560</v>
      </c>
      <c r="AF72" s="1">
        <f t="shared" si="37"/>
        <v>0</v>
      </c>
      <c r="AG72" s="1">
        <f t="shared" si="37"/>
        <v>0</v>
      </c>
      <c r="AH72">
        <f t="shared" si="37"/>
        <v>0</v>
      </c>
      <c r="AK72">
        <f t="shared" si="38"/>
        <v>300000</v>
      </c>
      <c r="AL72" s="4">
        <f t="shared" si="35"/>
        <v>1604160</v>
      </c>
      <c r="AM72" s="4">
        <f t="shared" si="39"/>
        <v>300000</v>
      </c>
      <c r="AN72" s="4">
        <v>120000</v>
      </c>
      <c r="AO72" s="4">
        <f t="shared" si="40"/>
        <v>320832</v>
      </c>
      <c r="AP72" s="4">
        <f t="shared" si="41"/>
        <v>120000</v>
      </c>
      <c r="AQ72" s="1">
        <f t="shared" si="42"/>
        <v>0</v>
      </c>
      <c r="BD72" s="4">
        <f t="shared" si="43"/>
        <v>3208320</v>
      </c>
      <c r="BE72" s="4">
        <f t="shared" si="36"/>
        <v>983328</v>
      </c>
      <c r="BF72" s="4">
        <f t="shared" si="34"/>
        <v>96000</v>
      </c>
      <c r="BG72" s="4">
        <f t="shared" si="34"/>
        <v>0</v>
      </c>
      <c r="BH72" s="4">
        <f t="shared" si="34"/>
        <v>1539000</v>
      </c>
      <c r="BI72" s="4">
        <f t="shared" si="34"/>
        <v>144000</v>
      </c>
      <c r="BJ72" s="4">
        <f t="shared" si="34"/>
        <v>0</v>
      </c>
      <c r="BK72" s="4">
        <f t="shared" si="34"/>
        <v>0</v>
      </c>
      <c r="BL72" s="4">
        <f t="shared" si="33"/>
        <v>0</v>
      </c>
      <c r="BM72" s="4">
        <f t="shared" si="33"/>
        <v>0</v>
      </c>
      <c r="BN72" s="4">
        <f t="shared" si="33"/>
        <v>0</v>
      </c>
      <c r="BO72" s="4">
        <f t="shared" si="33"/>
        <v>2932560</v>
      </c>
      <c r="BP72" s="4">
        <f t="shared" si="33"/>
        <v>0</v>
      </c>
      <c r="BQ72" s="4">
        <f t="shared" si="33"/>
        <v>0</v>
      </c>
      <c r="BR72" s="4">
        <f t="shared" si="33"/>
        <v>0</v>
      </c>
      <c r="BS72" s="14">
        <f t="shared" si="44"/>
        <v>8903208</v>
      </c>
      <c r="BT72" s="15">
        <f t="shared" si="60"/>
        <v>267096.24</v>
      </c>
      <c r="BU72" s="15">
        <f t="shared" si="45"/>
        <v>8636111.7599999998</v>
      </c>
      <c r="BV72" s="1">
        <v>300000</v>
      </c>
      <c r="BW72" s="1">
        <f t="shared" si="46"/>
        <v>8336111.7599999998</v>
      </c>
      <c r="BX72" s="1">
        <f t="shared" si="47"/>
        <v>100000</v>
      </c>
      <c r="BY72" s="1">
        <f t="shared" si="48"/>
        <v>5000</v>
      </c>
      <c r="BZ72" s="1">
        <f t="shared" si="49"/>
        <v>8236111.7599999998</v>
      </c>
      <c r="CA72" s="1">
        <f t="shared" si="50"/>
        <v>300000</v>
      </c>
      <c r="CB72" s="1">
        <f t="shared" si="51"/>
        <v>30000</v>
      </c>
      <c r="CC72" s="1">
        <f t="shared" si="52"/>
        <v>7936111.7599999998</v>
      </c>
      <c r="CD72" s="1">
        <f t="shared" si="53"/>
        <v>400000</v>
      </c>
      <c r="CE72" s="1">
        <f t="shared" si="54"/>
        <v>60000</v>
      </c>
      <c r="CF72" s="1">
        <f t="shared" si="55"/>
        <v>7536111.7599999998</v>
      </c>
      <c r="CG72" s="1">
        <f t="shared" si="56"/>
        <v>500000</v>
      </c>
      <c r="CH72" s="1">
        <f t="shared" si="57"/>
        <v>100000</v>
      </c>
      <c r="CI72" s="1">
        <f t="shared" si="58"/>
        <v>7036111.7599999998</v>
      </c>
      <c r="CJ72" s="1">
        <f t="shared" si="59"/>
        <v>1759027.94</v>
      </c>
      <c r="CK72" s="4">
        <f t="shared" si="61"/>
        <v>1954027.94</v>
      </c>
    </row>
    <row r="73" spans="1:89" x14ac:dyDescent="0.25">
      <c r="A73">
        <v>59</v>
      </c>
      <c r="B73" t="s">
        <v>99</v>
      </c>
      <c r="C73" t="s">
        <v>100</v>
      </c>
      <c r="D73">
        <v>169563</v>
      </c>
      <c r="E73">
        <v>84782</v>
      </c>
      <c r="F73">
        <v>16956</v>
      </c>
      <c r="G73">
        <v>11304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169563</v>
      </c>
      <c r="P73">
        <v>0</v>
      </c>
      <c r="Q73">
        <v>0</v>
      </c>
      <c r="R73">
        <v>0</v>
      </c>
      <c r="S73">
        <v>452168</v>
      </c>
      <c r="T73" s="1">
        <f t="shared" si="37"/>
        <v>2034756</v>
      </c>
      <c r="U73" s="1">
        <f t="shared" si="37"/>
        <v>1017384</v>
      </c>
      <c r="V73" s="1">
        <f t="shared" si="37"/>
        <v>203472</v>
      </c>
      <c r="W73" s="1">
        <f t="shared" si="37"/>
        <v>135648</v>
      </c>
      <c r="X73" s="1">
        <f t="shared" si="37"/>
        <v>0</v>
      </c>
      <c r="Y73" s="1">
        <f t="shared" si="37"/>
        <v>0</v>
      </c>
      <c r="Z73" s="1">
        <f t="shared" si="37"/>
        <v>0</v>
      </c>
      <c r="AA73" s="1">
        <f t="shared" si="37"/>
        <v>0</v>
      </c>
      <c r="AB73" s="1">
        <f t="shared" si="37"/>
        <v>0</v>
      </c>
      <c r="AC73" s="1">
        <f t="shared" si="37"/>
        <v>0</v>
      </c>
      <c r="AD73" s="1">
        <f t="shared" si="37"/>
        <v>0</v>
      </c>
      <c r="AE73" s="1">
        <f t="shared" si="37"/>
        <v>2034756</v>
      </c>
      <c r="AF73" s="1">
        <f t="shared" si="37"/>
        <v>0</v>
      </c>
      <c r="AG73" s="1">
        <f t="shared" si="37"/>
        <v>0</v>
      </c>
      <c r="AH73">
        <f t="shared" si="37"/>
        <v>0</v>
      </c>
      <c r="AK73">
        <f t="shared" si="38"/>
        <v>300000</v>
      </c>
      <c r="AL73" s="4">
        <f t="shared" si="35"/>
        <v>1017378</v>
      </c>
      <c r="AM73" s="4">
        <f t="shared" si="39"/>
        <v>300000</v>
      </c>
      <c r="AN73" s="4">
        <v>120000</v>
      </c>
      <c r="AO73" s="4">
        <f t="shared" si="40"/>
        <v>203475.6</v>
      </c>
      <c r="AP73" s="4">
        <f t="shared" si="41"/>
        <v>120000</v>
      </c>
      <c r="AQ73" s="1">
        <f t="shared" si="42"/>
        <v>30000</v>
      </c>
      <c r="BD73" s="4">
        <f t="shared" si="43"/>
        <v>2034756</v>
      </c>
      <c r="BE73" s="4">
        <f t="shared" si="36"/>
        <v>717384</v>
      </c>
      <c r="BF73" s="4">
        <f t="shared" si="34"/>
        <v>83472</v>
      </c>
      <c r="BG73" s="4">
        <f t="shared" si="34"/>
        <v>105648</v>
      </c>
      <c r="BH73" s="4">
        <f t="shared" si="34"/>
        <v>0</v>
      </c>
      <c r="BI73" s="4">
        <f t="shared" si="34"/>
        <v>0</v>
      </c>
      <c r="BJ73" s="4">
        <f t="shared" si="34"/>
        <v>0</v>
      </c>
      <c r="BK73" s="4">
        <f t="shared" si="34"/>
        <v>0</v>
      </c>
      <c r="BL73" s="4">
        <f t="shared" si="34"/>
        <v>0</v>
      </c>
      <c r="BM73" s="4">
        <f t="shared" si="34"/>
        <v>0</v>
      </c>
      <c r="BN73" s="4">
        <f t="shared" si="34"/>
        <v>0</v>
      </c>
      <c r="BO73" s="4">
        <f t="shared" si="33"/>
        <v>2034756</v>
      </c>
      <c r="BP73" s="4">
        <f t="shared" si="33"/>
        <v>0</v>
      </c>
      <c r="BQ73" s="4">
        <f t="shared" si="33"/>
        <v>0</v>
      </c>
      <c r="BR73" s="4">
        <f t="shared" si="33"/>
        <v>0</v>
      </c>
      <c r="BS73" s="14">
        <f t="shared" si="44"/>
        <v>4976016</v>
      </c>
      <c r="BT73" s="15">
        <f t="shared" si="60"/>
        <v>149280.48000000001</v>
      </c>
      <c r="BU73" s="15">
        <f t="shared" si="45"/>
        <v>4826735.5199999996</v>
      </c>
      <c r="BV73" s="1">
        <v>300000</v>
      </c>
      <c r="BW73" s="1">
        <f t="shared" si="46"/>
        <v>4526735.5199999996</v>
      </c>
      <c r="BX73" s="1">
        <f t="shared" si="47"/>
        <v>100000</v>
      </c>
      <c r="BY73" s="1">
        <f t="shared" si="48"/>
        <v>5000</v>
      </c>
      <c r="BZ73" s="1">
        <f t="shared" si="49"/>
        <v>4426735.5199999996</v>
      </c>
      <c r="CA73" s="1">
        <f t="shared" si="50"/>
        <v>300000</v>
      </c>
      <c r="CB73" s="1">
        <f t="shared" si="51"/>
        <v>30000</v>
      </c>
      <c r="CC73" s="1">
        <f t="shared" si="52"/>
        <v>4126735.5199999996</v>
      </c>
      <c r="CD73" s="1">
        <f t="shared" si="53"/>
        <v>400000</v>
      </c>
      <c r="CE73" s="1">
        <f t="shared" si="54"/>
        <v>60000</v>
      </c>
      <c r="CF73" s="1">
        <f t="shared" si="55"/>
        <v>3726735.5199999996</v>
      </c>
      <c r="CG73" s="1">
        <f t="shared" si="56"/>
        <v>500000</v>
      </c>
      <c r="CH73" s="1">
        <f t="shared" si="57"/>
        <v>100000</v>
      </c>
      <c r="CI73" s="1">
        <f t="shared" si="58"/>
        <v>3226735.5199999996</v>
      </c>
      <c r="CJ73" s="1">
        <f t="shared" si="59"/>
        <v>806683.87999999989</v>
      </c>
      <c r="CK73" s="4">
        <f t="shared" si="61"/>
        <v>1001683.8799999999</v>
      </c>
    </row>
    <row r="74" spans="1:89" x14ac:dyDescent="0.25">
      <c r="A74">
        <v>60</v>
      </c>
      <c r="B74" t="s">
        <v>101</v>
      </c>
      <c r="C74" t="s">
        <v>102</v>
      </c>
      <c r="D74">
        <v>138130</v>
      </c>
      <c r="E74">
        <v>69065</v>
      </c>
      <c r="F74">
        <v>13813</v>
      </c>
      <c r="G74">
        <v>9209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138130</v>
      </c>
      <c r="P74">
        <v>0</v>
      </c>
      <c r="Q74">
        <v>0</v>
      </c>
      <c r="R74">
        <v>0</v>
      </c>
      <c r="S74">
        <v>368347</v>
      </c>
      <c r="T74" s="1">
        <f t="shared" si="37"/>
        <v>1657560</v>
      </c>
      <c r="U74" s="1">
        <f t="shared" si="37"/>
        <v>828780</v>
      </c>
      <c r="V74" s="1">
        <f t="shared" si="37"/>
        <v>165756</v>
      </c>
      <c r="W74" s="1">
        <f t="shared" si="37"/>
        <v>110508</v>
      </c>
      <c r="X74" s="1">
        <f t="shared" si="37"/>
        <v>0</v>
      </c>
      <c r="Y74" s="1">
        <f t="shared" si="37"/>
        <v>0</v>
      </c>
      <c r="Z74" s="1">
        <f t="shared" si="37"/>
        <v>0</v>
      </c>
      <c r="AA74" s="1">
        <f t="shared" si="37"/>
        <v>0</v>
      </c>
      <c r="AB74" s="1">
        <f t="shared" si="37"/>
        <v>0</v>
      </c>
      <c r="AC74" s="1">
        <f t="shared" si="37"/>
        <v>0</v>
      </c>
      <c r="AD74" s="1">
        <f t="shared" si="37"/>
        <v>0</v>
      </c>
      <c r="AE74" s="1">
        <f t="shared" si="37"/>
        <v>1657560</v>
      </c>
      <c r="AF74" s="1">
        <f t="shared" si="37"/>
        <v>0</v>
      </c>
      <c r="AG74" s="1">
        <f t="shared" si="37"/>
        <v>0</v>
      </c>
      <c r="AH74">
        <f t="shared" si="37"/>
        <v>0</v>
      </c>
      <c r="AK74">
        <f t="shared" si="38"/>
        <v>300000</v>
      </c>
      <c r="AL74" s="4">
        <f t="shared" si="35"/>
        <v>828780</v>
      </c>
      <c r="AM74" s="4">
        <f t="shared" si="39"/>
        <v>300000</v>
      </c>
      <c r="AN74" s="4">
        <v>120000</v>
      </c>
      <c r="AO74" s="4">
        <f t="shared" si="40"/>
        <v>165756</v>
      </c>
      <c r="AP74" s="4">
        <f t="shared" si="41"/>
        <v>119898</v>
      </c>
      <c r="AQ74" s="1">
        <f t="shared" si="42"/>
        <v>30000</v>
      </c>
      <c r="BD74" s="4">
        <f t="shared" si="43"/>
        <v>1657560</v>
      </c>
      <c r="BE74" s="4">
        <f t="shared" si="36"/>
        <v>528780</v>
      </c>
      <c r="BF74" s="4">
        <f t="shared" si="34"/>
        <v>45858</v>
      </c>
      <c r="BG74" s="4">
        <f t="shared" si="34"/>
        <v>80508</v>
      </c>
      <c r="BH74" s="4">
        <f t="shared" si="34"/>
        <v>0</v>
      </c>
      <c r="BI74" s="4">
        <f t="shared" si="34"/>
        <v>0</v>
      </c>
      <c r="BJ74" s="4">
        <f t="shared" si="34"/>
        <v>0</v>
      </c>
      <c r="BK74" s="4">
        <f t="shared" si="34"/>
        <v>0</v>
      </c>
      <c r="BL74" s="4">
        <f t="shared" si="34"/>
        <v>0</v>
      </c>
      <c r="BM74" s="4">
        <f t="shared" si="34"/>
        <v>0</v>
      </c>
      <c r="BN74" s="4">
        <f t="shared" si="34"/>
        <v>0</v>
      </c>
      <c r="BO74" s="4">
        <f t="shared" si="33"/>
        <v>1657560</v>
      </c>
      <c r="BP74" s="4">
        <f t="shared" si="33"/>
        <v>0</v>
      </c>
      <c r="BQ74" s="4">
        <f t="shared" si="33"/>
        <v>0</v>
      </c>
      <c r="BR74" s="4">
        <f t="shared" si="33"/>
        <v>0</v>
      </c>
      <c r="BS74" s="14">
        <f t="shared" si="44"/>
        <v>3970266</v>
      </c>
      <c r="BT74" s="15">
        <f t="shared" si="60"/>
        <v>119107.98000000001</v>
      </c>
      <c r="BU74" s="15">
        <f t="shared" si="45"/>
        <v>3851158.02</v>
      </c>
      <c r="BV74" s="1">
        <v>300000</v>
      </c>
      <c r="BW74" s="1">
        <f t="shared" si="46"/>
        <v>3551158.02</v>
      </c>
      <c r="BX74" s="1">
        <f t="shared" si="47"/>
        <v>100000</v>
      </c>
      <c r="BY74" s="1">
        <f t="shared" si="48"/>
        <v>5000</v>
      </c>
      <c r="BZ74" s="1">
        <f t="shared" si="49"/>
        <v>3451158.02</v>
      </c>
      <c r="CA74" s="1">
        <f t="shared" si="50"/>
        <v>300000</v>
      </c>
      <c r="CB74" s="1">
        <f t="shared" si="51"/>
        <v>30000</v>
      </c>
      <c r="CC74" s="1">
        <f t="shared" si="52"/>
        <v>3151158.02</v>
      </c>
      <c r="CD74" s="1">
        <f t="shared" si="53"/>
        <v>400000</v>
      </c>
      <c r="CE74" s="1">
        <f t="shared" si="54"/>
        <v>60000</v>
      </c>
      <c r="CF74" s="1">
        <f t="shared" si="55"/>
        <v>2751158.02</v>
      </c>
      <c r="CG74" s="1">
        <f t="shared" si="56"/>
        <v>500000</v>
      </c>
      <c r="CH74" s="1">
        <f t="shared" si="57"/>
        <v>100000</v>
      </c>
      <c r="CI74" s="1">
        <f t="shared" si="58"/>
        <v>2251158.02</v>
      </c>
      <c r="CJ74" s="1">
        <f t="shared" si="59"/>
        <v>562789.505</v>
      </c>
      <c r="CK74" s="4">
        <f t="shared" si="61"/>
        <v>757789.505</v>
      </c>
    </row>
    <row r="75" spans="1:89" x14ac:dyDescent="0.25">
      <c r="A75">
        <v>61</v>
      </c>
      <c r="B75" t="s">
        <v>103</v>
      </c>
      <c r="C75" t="s">
        <v>104</v>
      </c>
      <c r="D75">
        <v>99915</v>
      </c>
      <c r="E75">
        <v>49957</v>
      </c>
      <c r="F75">
        <v>9992</v>
      </c>
      <c r="G75">
        <v>6661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99915</v>
      </c>
      <c r="P75">
        <v>0</v>
      </c>
      <c r="Q75">
        <v>0</v>
      </c>
      <c r="R75">
        <v>0</v>
      </c>
      <c r="S75">
        <v>266440</v>
      </c>
      <c r="T75" s="1">
        <f t="shared" si="37"/>
        <v>1198980</v>
      </c>
      <c r="U75" s="1">
        <f t="shared" si="37"/>
        <v>599484</v>
      </c>
      <c r="V75" s="1">
        <f t="shared" si="37"/>
        <v>119904</v>
      </c>
      <c r="W75" s="1">
        <f t="shared" si="37"/>
        <v>79932</v>
      </c>
      <c r="X75" s="1">
        <f t="shared" si="37"/>
        <v>0</v>
      </c>
      <c r="Y75" s="1">
        <f t="shared" si="37"/>
        <v>0</v>
      </c>
      <c r="Z75" s="1">
        <f t="shared" si="37"/>
        <v>0</v>
      </c>
      <c r="AA75" s="1">
        <f t="shared" si="37"/>
        <v>0</v>
      </c>
      <c r="AB75" s="1">
        <f t="shared" si="37"/>
        <v>0</v>
      </c>
      <c r="AC75" s="1">
        <f t="shared" si="37"/>
        <v>0</v>
      </c>
      <c r="AD75" s="1">
        <f t="shared" si="37"/>
        <v>0</v>
      </c>
      <c r="AE75" s="1">
        <f t="shared" si="37"/>
        <v>1198980</v>
      </c>
      <c r="AF75" s="1">
        <f t="shared" si="37"/>
        <v>0</v>
      </c>
      <c r="AG75" s="1">
        <f t="shared" si="37"/>
        <v>0</v>
      </c>
      <c r="AH75">
        <f t="shared" si="37"/>
        <v>0</v>
      </c>
      <c r="AK75">
        <f t="shared" si="38"/>
        <v>300000</v>
      </c>
      <c r="AL75" s="4">
        <f t="shared" si="35"/>
        <v>599490</v>
      </c>
      <c r="AM75" s="4">
        <f t="shared" si="39"/>
        <v>300000</v>
      </c>
      <c r="AN75" s="4">
        <v>120000</v>
      </c>
      <c r="AO75" s="4">
        <f t="shared" si="40"/>
        <v>119898</v>
      </c>
      <c r="AP75" s="4">
        <f t="shared" si="41"/>
        <v>101956.8</v>
      </c>
      <c r="AQ75" s="1">
        <f t="shared" si="42"/>
        <v>30000</v>
      </c>
      <c r="BD75" s="4">
        <f t="shared" si="43"/>
        <v>1198980</v>
      </c>
      <c r="BE75" s="4">
        <f t="shared" si="36"/>
        <v>299484</v>
      </c>
      <c r="BF75" s="4">
        <f t="shared" si="34"/>
        <v>17947.199999999997</v>
      </c>
      <c r="BG75" s="4">
        <f t="shared" si="34"/>
        <v>49932</v>
      </c>
      <c r="BH75" s="4">
        <f t="shared" si="34"/>
        <v>0</v>
      </c>
      <c r="BI75" s="4">
        <f t="shared" si="34"/>
        <v>0</v>
      </c>
      <c r="BJ75" s="4">
        <f t="shared" si="34"/>
        <v>0</v>
      </c>
      <c r="BK75" s="4">
        <f t="shared" si="34"/>
        <v>0</v>
      </c>
      <c r="BL75" s="4">
        <f t="shared" si="34"/>
        <v>0</v>
      </c>
      <c r="BM75" s="4">
        <f t="shared" si="34"/>
        <v>0</v>
      </c>
      <c r="BN75" s="4">
        <f t="shared" si="34"/>
        <v>0</v>
      </c>
      <c r="BO75" s="4">
        <f t="shared" si="33"/>
        <v>1198980</v>
      </c>
      <c r="BP75" s="4">
        <f t="shared" si="33"/>
        <v>0</v>
      </c>
      <c r="BQ75" s="4">
        <f t="shared" si="33"/>
        <v>0</v>
      </c>
      <c r="BR75" s="4">
        <f t="shared" si="33"/>
        <v>0</v>
      </c>
      <c r="BS75" s="14">
        <f t="shared" si="44"/>
        <v>2765323.2</v>
      </c>
      <c r="BT75" s="15">
        <f t="shared" si="60"/>
        <v>82959.695999999996</v>
      </c>
      <c r="BU75" s="15">
        <f t="shared" si="45"/>
        <v>2682363.5040000002</v>
      </c>
      <c r="BV75" s="1">
        <v>300000</v>
      </c>
      <c r="BW75" s="1">
        <f t="shared" si="46"/>
        <v>2382363.5040000002</v>
      </c>
      <c r="BX75" s="1">
        <f t="shared" si="47"/>
        <v>100000</v>
      </c>
      <c r="BY75" s="1">
        <f t="shared" si="48"/>
        <v>5000</v>
      </c>
      <c r="BZ75" s="1">
        <f t="shared" si="49"/>
        <v>2282363.5040000002</v>
      </c>
      <c r="CA75" s="1">
        <f t="shared" si="50"/>
        <v>300000</v>
      </c>
      <c r="CB75" s="1">
        <f t="shared" si="51"/>
        <v>30000</v>
      </c>
      <c r="CC75" s="1">
        <f t="shared" si="52"/>
        <v>1982363.5040000002</v>
      </c>
      <c r="CD75" s="1">
        <f t="shared" si="53"/>
        <v>400000</v>
      </c>
      <c r="CE75" s="1">
        <f t="shared" si="54"/>
        <v>60000</v>
      </c>
      <c r="CF75" s="1">
        <f t="shared" si="55"/>
        <v>1582363.5040000002</v>
      </c>
      <c r="CG75" s="1">
        <f t="shared" si="56"/>
        <v>500000</v>
      </c>
      <c r="CH75" s="1">
        <f t="shared" si="57"/>
        <v>100000</v>
      </c>
      <c r="CI75" s="1">
        <f t="shared" si="58"/>
        <v>1082363.5040000002</v>
      </c>
      <c r="CJ75" s="1">
        <f t="shared" si="59"/>
        <v>270590.87600000005</v>
      </c>
      <c r="CK75" s="4">
        <f t="shared" si="61"/>
        <v>465590.87600000005</v>
      </c>
    </row>
    <row r="76" spans="1:89" x14ac:dyDescent="0.25">
      <c r="A76">
        <v>62</v>
      </c>
      <c r="B76" t="s">
        <v>105</v>
      </c>
      <c r="C76" t="s">
        <v>106</v>
      </c>
      <c r="D76">
        <v>84964</v>
      </c>
      <c r="E76">
        <v>42482</v>
      </c>
      <c r="F76">
        <v>8496</v>
      </c>
      <c r="G76">
        <v>5664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84964</v>
      </c>
      <c r="P76">
        <v>0</v>
      </c>
      <c r="Q76">
        <v>0</v>
      </c>
      <c r="R76">
        <v>0</v>
      </c>
      <c r="S76">
        <v>226570</v>
      </c>
      <c r="T76" s="1">
        <f t="shared" si="37"/>
        <v>1019568</v>
      </c>
      <c r="U76" s="1">
        <f t="shared" si="37"/>
        <v>509784</v>
      </c>
      <c r="V76" s="1">
        <f t="shared" si="37"/>
        <v>101952</v>
      </c>
      <c r="W76" s="1">
        <f t="shared" si="37"/>
        <v>67968</v>
      </c>
      <c r="X76" s="1">
        <f t="shared" si="37"/>
        <v>0</v>
      </c>
      <c r="Y76" s="1">
        <f t="shared" si="37"/>
        <v>0</v>
      </c>
      <c r="Z76" s="1">
        <f t="shared" si="37"/>
        <v>0</v>
      </c>
      <c r="AA76" s="1">
        <f t="shared" si="37"/>
        <v>0</v>
      </c>
      <c r="AB76" s="1">
        <f t="shared" si="37"/>
        <v>0</v>
      </c>
      <c r="AC76" s="1">
        <f t="shared" si="37"/>
        <v>0</v>
      </c>
      <c r="AD76" s="1">
        <f t="shared" si="37"/>
        <v>0</v>
      </c>
      <c r="AE76" s="1">
        <f t="shared" si="37"/>
        <v>1019568</v>
      </c>
      <c r="AF76" s="1">
        <f t="shared" si="37"/>
        <v>0</v>
      </c>
      <c r="AG76" s="1">
        <f t="shared" si="37"/>
        <v>0</v>
      </c>
      <c r="AH76">
        <f t="shared" si="37"/>
        <v>0</v>
      </c>
      <c r="AK76">
        <f t="shared" si="38"/>
        <v>300000</v>
      </c>
      <c r="AL76" s="4">
        <f t="shared" si="35"/>
        <v>509784</v>
      </c>
      <c r="AM76" s="4">
        <f t="shared" si="39"/>
        <v>300000</v>
      </c>
      <c r="AN76" s="4">
        <v>120000</v>
      </c>
      <c r="AO76" s="4">
        <f t="shared" si="40"/>
        <v>101956.8</v>
      </c>
      <c r="AP76" s="4">
        <f t="shared" si="41"/>
        <v>100206</v>
      </c>
      <c r="AQ76" s="1">
        <f t="shared" si="42"/>
        <v>30000</v>
      </c>
      <c r="BD76" s="4">
        <f t="shared" si="43"/>
        <v>1019568</v>
      </c>
      <c r="BE76" s="4">
        <f t="shared" si="36"/>
        <v>209784</v>
      </c>
      <c r="BF76" s="4">
        <f t="shared" si="34"/>
        <v>1746</v>
      </c>
      <c r="BG76" s="4">
        <f t="shared" si="34"/>
        <v>37968</v>
      </c>
      <c r="BH76" s="4">
        <f t="shared" si="34"/>
        <v>0</v>
      </c>
      <c r="BI76" s="4">
        <f t="shared" si="34"/>
        <v>0</v>
      </c>
      <c r="BJ76" s="4">
        <f t="shared" si="34"/>
        <v>0</v>
      </c>
      <c r="BK76" s="4">
        <f t="shared" si="34"/>
        <v>0</v>
      </c>
      <c r="BL76" s="4">
        <f t="shared" si="34"/>
        <v>0</v>
      </c>
      <c r="BM76" s="4">
        <f t="shared" si="34"/>
        <v>0</v>
      </c>
      <c r="BN76" s="4">
        <f t="shared" si="34"/>
        <v>0</v>
      </c>
      <c r="BO76" s="4">
        <f t="shared" si="33"/>
        <v>1019568</v>
      </c>
      <c r="BP76" s="4">
        <f t="shared" si="33"/>
        <v>0</v>
      </c>
      <c r="BQ76" s="4">
        <f t="shared" si="33"/>
        <v>0</v>
      </c>
      <c r="BR76" s="4">
        <f t="shared" si="33"/>
        <v>0</v>
      </c>
      <c r="BS76" s="14">
        <f t="shared" si="44"/>
        <v>2288634</v>
      </c>
      <c r="BT76" s="15">
        <f t="shared" si="60"/>
        <v>68659.02</v>
      </c>
      <c r="BU76" s="15">
        <f t="shared" si="45"/>
        <v>2219974.98</v>
      </c>
      <c r="BV76" s="1">
        <v>300000</v>
      </c>
      <c r="BW76" s="1">
        <f t="shared" si="46"/>
        <v>1919974.98</v>
      </c>
      <c r="BX76" s="1">
        <f t="shared" si="47"/>
        <v>100000</v>
      </c>
      <c r="BY76" s="1">
        <f t="shared" si="48"/>
        <v>5000</v>
      </c>
      <c r="BZ76" s="1">
        <f t="shared" si="49"/>
        <v>1819974.98</v>
      </c>
      <c r="CA76" s="1">
        <f t="shared" si="50"/>
        <v>300000</v>
      </c>
      <c r="CB76" s="1">
        <f t="shared" si="51"/>
        <v>30000</v>
      </c>
      <c r="CC76" s="1">
        <f t="shared" si="52"/>
        <v>1519974.98</v>
      </c>
      <c r="CD76" s="1">
        <f t="shared" si="53"/>
        <v>400000</v>
      </c>
      <c r="CE76" s="1">
        <f t="shared" si="54"/>
        <v>60000</v>
      </c>
      <c r="CF76" s="1">
        <f t="shared" si="55"/>
        <v>1119974.98</v>
      </c>
      <c r="CG76" s="1">
        <f t="shared" si="56"/>
        <v>500000</v>
      </c>
      <c r="CH76" s="1">
        <f t="shared" si="57"/>
        <v>100000</v>
      </c>
      <c r="CI76" s="1">
        <f t="shared" si="58"/>
        <v>619974.98</v>
      </c>
      <c r="CJ76" s="1">
        <f t="shared" si="59"/>
        <v>154993.745</v>
      </c>
      <c r="CK76" s="4">
        <f t="shared" si="61"/>
        <v>349993.745</v>
      </c>
    </row>
    <row r="77" spans="1:89" x14ac:dyDescent="0.25">
      <c r="A77">
        <v>63</v>
      </c>
      <c r="B77" t="s">
        <v>107</v>
      </c>
      <c r="C77" t="s">
        <v>108</v>
      </c>
      <c r="D77">
        <v>83505</v>
      </c>
      <c r="E77">
        <v>41753</v>
      </c>
      <c r="F77">
        <v>8350</v>
      </c>
      <c r="G77">
        <v>5567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83505</v>
      </c>
      <c r="P77">
        <v>0</v>
      </c>
      <c r="Q77">
        <v>0</v>
      </c>
      <c r="R77">
        <v>0</v>
      </c>
      <c r="S77">
        <v>222680</v>
      </c>
      <c r="T77" s="1">
        <f t="shared" si="37"/>
        <v>1002060</v>
      </c>
      <c r="U77" s="1">
        <f t="shared" si="37"/>
        <v>501036</v>
      </c>
      <c r="V77" s="1">
        <f t="shared" si="37"/>
        <v>100200</v>
      </c>
      <c r="W77" s="1">
        <f t="shared" si="37"/>
        <v>66804</v>
      </c>
      <c r="X77" s="1">
        <f t="shared" si="37"/>
        <v>0</v>
      </c>
      <c r="Y77" s="1">
        <f t="shared" si="37"/>
        <v>0</v>
      </c>
      <c r="Z77" s="1">
        <f t="shared" si="37"/>
        <v>0</v>
      </c>
      <c r="AA77" s="1">
        <f t="shared" si="37"/>
        <v>0</v>
      </c>
      <c r="AB77" s="1">
        <f t="shared" si="37"/>
        <v>0</v>
      </c>
      <c r="AC77" s="1">
        <f t="shared" si="37"/>
        <v>0</v>
      </c>
      <c r="AD77" s="1">
        <f t="shared" si="37"/>
        <v>0</v>
      </c>
      <c r="AE77" s="1">
        <f t="shared" si="37"/>
        <v>1002060</v>
      </c>
      <c r="AF77" s="1">
        <f t="shared" si="37"/>
        <v>0</v>
      </c>
      <c r="AG77" s="1">
        <f t="shared" si="37"/>
        <v>0</v>
      </c>
      <c r="AH77">
        <f t="shared" si="37"/>
        <v>0</v>
      </c>
      <c r="AK77">
        <f t="shared" si="38"/>
        <v>300000</v>
      </c>
      <c r="AL77" s="4">
        <f t="shared" si="35"/>
        <v>501030</v>
      </c>
      <c r="AM77" s="4">
        <f t="shared" si="39"/>
        <v>300000</v>
      </c>
      <c r="AN77" s="4">
        <v>120000</v>
      </c>
      <c r="AO77" s="4">
        <f t="shared" si="40"/>
        <v>100206</v>
      </c>
      <c r="AP77" s="4">
        <f t="shared" si="41"/>
        <v>92942.400000000009</v>
      </c>
      <c r="AQ77" s="1">
        <f t="shared" si="42"/>
        <v>30000</v>
      </c>
      <c r="BD77" s="4">
        <f t="shared" si="43"/>
        <v>1002060</v>
      </c>
      <c r="BE77" s="4">
        <f t="shared" si="36"/>
        <v>201036</v>
      </c>
      <c r="BF77" s="4">
        <f t="shared" si="34"/>
        <v>7257.5999999999913</v>
      </c>
      <c r="BG77" s="4">
        <f t="shared" si="34"/>
        <v>36804</v>
      </c>
      <c r="BH77" s="4">
        <f t="shared" si="34"/>
        <v>0</v>
      </c>
      <c r="BI77" s="4">
        <f t="shared" si="34"/>
        <v>0</v>
      </c>
      <c r="BJ77" s="4">
        <f t="shared" si="34"/>
        <v>0</v>
      </c>
      <c r="BK77" s="4">
        <f t="shared" si="34"/>
        <v>0</v>
      </c>
      <c r="BL77" s="4">
        <f t="shared" si="34"/>
        <v>0</v>
      </c>
      <c r="BM77" s="4">
        <f t="shared" si="34"/>
        <v>0</v>
      </c>
      <c r="BN77" s="4">
        <f t="shared" si="34"/>
        <v>0</v>
      </c>
      <c r="BO77" s="4">
        <f t="shared" si="33"/>
        <v>1002060</v>
      </c>
      <c r="BP77" s="4">
        <f t="shared" si="33"/>
        <v>0</v>
      </c>
      <c r="BQ77" s="4">
        <f t="shared" si="33"/>
        <v>0</v>
      </c>
      <c r="BR77" s="4">
        <f t="shared" si="33"/>
        <v>0</v>
      </c>
      <c r="BS77" s="14">
        <f t="shared" si="44"/>
        <v>2249217.6</v>
      </c>
      <c r="BT77" s="15">
        <f t="shared" si="60"/>
        <v>67476.528000000006</v>
      </c>
      <c r="BU77" s="15">
        <f t="shared" si="45"/>
        <v>2181741.0720000002</v>
      </c>
      <c r="BV77" s="1">
        <v>300000</v>
      </c>
      <c r="BW77" s="1">
        <f t="shared" si="46"/>
        <v>1881741.0720000002</v>
      </c>
      <c r="BX77" s="1">
        <f t="shared" si="47"/>
        <v>100000</v>
      </c>
      <c r="BY77" s="1">
        <f t="shared" si="48"/>
        <v>5000</v>
      </c>
      <c r="BZ77" s="1">
        <f t="shared" si="49"/>
        <v>1781741.0720000002</v>
      </c>
      <c r="CA77" s="1">
        <f t="shared" si="50"/>
        <v>300000</v>
      </c>
      <c r="CB77" s="1">
        <f t="shared" si="51"/>
        <v>30000</v>
      </c>
      <c r="CC77" s="1">
        <f t="shared" si="52"/>
        <v>1481741.0720000002</v>
      </c>
      <c r="CD77" s="1">
        <f t="shared" si="53"/>
        <v>400000</v>
      </c>
      <c r="CE77" s="1">
        <f t="shared" si="54"/>
        <v>60000</v>
      </c>
      <c r="CF77" s="1">
        <f t="shared" si="55"/>
        <v>1081741.0720000002</v>
      </c>
      <c r="CG77" s="1">
        <f t="shared" si="56"/>
        <v>500000</v>
      </c>
      <c r="CH77" s="1">
        <f t="shared" si="57"/>
        <v>100000</v>
      </c>
      <c r="CI77" s="1">
        <f t="shared" si="58"/>
        <v>581741.07200000016</v>
      </c>
      <c r="CJ77" s="1">
        <f t="shared" si="59"/>
        <v>145435.26800000004</v>
      </c>
      <c r="CK77" s="4">
        <f t="shared" si="61"/>
        <v>340435.26800000004</v>
      </c>
    </row>
    <row r="78" spans="1:89" x14ac:dyDescent="0.25">
      <c r="A78">
        <v>64</v>
      </c>
      <c r="B78" t="s">
        <v>109</v>
      </c>
      <c r="C78" t="s">
        <v>110</v>
      </c>
      <c r="D78">
        <v>77452</v>
      </c>
      <c r="E78">
        <v>38726</v>
      </c>
      <c r="F78">
        <v>7745</v>
      </c>
      <c r="G78">
        <v>5164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77452</v>
      </c>
      <c r="P78">
        <v>0</v>
      </c>
      <c r="Q78">
        <v>0</v>
      </c>
      <c r="R78">
        <v>0</v>
      </c>
      <c r="S78">
        <v>206539</v>
      </c>
      <c r="T78" s="1">
        <f t="shared" si="37"/>
        <v>929424</v>
      </c>
      <c r="U78" s="1">
        <f t="shared" si="37"/>
        <v>464712</v>
      </c>
      <c r="V78" s="1">
        <f t="shared" si="37"/>
        <v>92940</v>
      </c>
      <c r="W78" s="1">
        <f t="shared" si="37"/>
        <v>61968</v>
      </c>
      <c r="X78" s="1">
        <f t="shared" si="37"/>
        <v>0</v>
      </c>
      <c r="Y78" s="1">
        <f t="shared" si="37"/>
        <v>0</v>
      </c>
      <c r="Z78" s="1">
        <f t="shared" si="37"/>
        <v>0</v>
      </c>
      <c r="AA78" s="1">
        <f t="shared" si="37"/>
        <v>0</v>
      </c>
      <c r="AB78" s="1">
        <f t="shared" si="37"/>
        <v>0</v>
      </c>
      <c r="AC78" s="1">
        <f t="shared" si="37"/>
        <v>0</v>
      </c>
      <c r="AD78" s="1">
        <f t="shared" si="37"/>
        <v>0</v>
      </c>
      <c r="AE78" s="1">
        <f t="shared" si="37"/>
        <v>929424</v>
      </c>
      <c r="AF78" s="1">
        <f t="shared" si="37"/>
        <v>0</v>
      </c>
      <c r="AG78" s="1">
        <f t="shared" si="37"/>
        <v>0</v>
      </c>
      <c r="AH78">
        <f t="shared" si="37"/>
        <v>0</v>
      </c>
      <c r="AK78">
        <f t="shared" si="38"/>
        <v>300000</v>
      </c>
      <c r="AL78" s="4">
        <f t="shared" si="35"/>
        <v>464712</v>
      </c>
      <c r="AM78" s="4">
        <f t="shared" si="39"/>
        <v>300000</v>
      </c>
      <c r="AN78" s="4">
        <v>120000</v>
      </c>
      <c r="AO78" s="4">
        <f t="shared" si="40"/>
        <v>92942.400000000009</v>
      </c>
      <c r="AP78" s="4">
        <f t="shared" si="41"/>
        <v>87318</v>
      </c>
      <c r="AQ78" s="1">
        <f t="shared" si="42"/>
        <v>30000</v>
      </c>
      <c r="BD78" s="4">
        <f t="shared" si="43"/>
        <v>929424</v>
      </c>
      <c r="BE78" s="4">
        <f t="shared" si="36"/>
        <v>164712</v>
      </c>
      <c r="BF78" s="4">
        <f t="shared" si="34"/>
        <v>5622</v>
      </c>
      <c r="BG78" s="4">
        <f t="shared" si="34"/>
        <v>31968</v>
      </c>
      <c r="BH78" s="4">
        <f t="shared" si="34"/>
        <v>0</v>
      </c>
      <c r="BI78" s="4">
        <f t="shared" si="34"/>
        <v>0</v>
      </c>
      <c r="BJ78" s="4">
        <f t="shared" si="34"/>
        <v>0</v>
      </c>
      <c r="BK78" s="4">
        <f t="shared" si="34"/>
        <v>0</v>
      </c>
      <c r="BL78" s="4">
        <f t="shared" si="34"/>
        <v>0</v>
      </c>
      <c r="BM78" s="4">
        <f t="shared" si="34"/>
        <v>0</v>
      </c>
      <c r="BN78" s="4">
        <f t="shared" si="34"/>
        <v>0</v>
      </c>
      <c r="BO78" s="4">
        <f t="shared" si="33"/>
        <v>929424</v>
      </c>
      <c r="BP78" s="4">
        <f t="shared" si="33"/>
        <v>0</v>
      </c>
      <c r="BQ78" s="4">
        <f t="shared" si="33"/>
        <v>0</v>
      </c>
      <c r="BR78" s="4">
        <f t="shared" si="33"/>
        <v>0</v>
      </c>
      <c r="BS78" s="14">
        <f t="shared" si="44"/>
        <v>2061150</v>
      </c>
      <c r="BT78" s="15">
        <f t="shared" si="60"/>
        <v>61834.5</v>
      </c>
      <c r="BU78" s="15">
        <f t="shared" si="45"/>
        <v>1999315.5</v>
      </c>
      <c r="BV78" s="1">
        <v>300000</v>
      </c>
      <c r="BW78" s="1">
        <f t="shared" si="46"/>
        <v>1699315.5</v>
      </c>
      <c r="BX78" s="1">
        <f t="shared" si="47"/>
        <v>100000</v>
      </c>
      <c r="BY78" s="1">
        <f t="shared" si="48"/>
        <v>5000</v>
      </c>
      <c r="BZ78" s="1">
        <f t="shared" si="49"/>
        <v>1599315.5</v>
      </c>
      <c r="CA78" s="1">
        <f t="shared" si="50"/>
        <v>300000</v>
      </c>
      <c r="CB78" s="1">
        <f t="shared" si="51"/>
        <v>30000</v>
      </c>
      <c r="CC78" s="1">
        <f t="shared" si="52"/>
        <v>1299315.5</v>
      </c>
      <c r="CD78" s="1">
        <f t="shared" si="53"/>
        <v>400000</v>
      </c>
      <c r="CE78" s="1">
        <f t="shared" si="54"/>
        <v>60000</v>
      </c>
      <c r="CF78" s="1">
        <f t="shared" si="55"/>
        <v>899315.5</v>
      </c>
      <c r="CG78" s="1">
        <f t="shared" si="56"/>
        <v>500000</v>
      </c>
      <c r="CH78" s="1">
        <f t="shared" si="57"/>
        <v>100000</v>
      </c>
      <c r="CI78" s="1">
        <f t="shared" si="58"/>
        <v>399315.5</v>
      </c>
      <c r="CJ78" s="1">
        <f t="shared" si="59"/>
        <v>99828.875</v>
      </c>
      <c r="CK78" s="4">
        <f t="shared" si="61"/>
        <v>294828.875</v>
      </c>
    </row>
    <row r="79" spans="1:89" x14ac:dyDescent="0.25">
      <c r="A79">
        <v>65</v>
      </c>
      <c r="B79" t="s">
        <v>111</v>
      </c>
      <c r="C79" t="s">
        <v>112</v>
      </c>
      <c r="D79">
        <v>72765</v>
      </c>
      <c r="E79">
        <v>36382</v>
      </c>
      <c r="F79">
        <v>7277</v>
      </c>
      <c r="G79">
        <v>4851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72765</v>
      </c>
      <c r="P79">
        <v>0</v>
      </c>
      <c r="Q79">
        <v>0</v>
      </c>
      <c r="R79">
        <v>0</v>
      </c>
      <c r="S79">
        <v>194040</v>
      </c>
      <c r="T79" s="1">
        <f t="shared" si="37"/>
        <v>873180</v>
      </c>
      <c r="U79" s="1">
        <f t="shared" si="37"/>
        <v>436584</v>
      </c>
      <c r="V79" s="1">
        <f t="shared" si="37"/>
        <v>87324</v>
      </c>
      <c r="W79" s="1">
        <f t="shared" si="37"/>
        <v>58212</v>
      </c>
      <c r="X79" s="1">
        <f t="shared" si="37"/>
        <v>0</v>
      </c>
      <c r="Y79" s="1">
        <f t="shared" si="37"/>
        <v>0</v>
      </c>
      <c r="Z79" s="1">
        <f t="shared" si="37"/>
        <v>0</v>
      </c>
      <c r="AA79" s="1">
        <f t="shared" si="37"/>
        <v>0</v>
      </c>
      <c r="AB79" s="1">
        <f t="shared" si="37"/>
        <v>0</v>
      </c>
      <c r="AC79" s="1">
        <f t="shared" si="37"/>
        <v>0</v>
      </c>
      <c r="AD79" s="1">
        <f t="shared" si="37"/>
        <v>0</v>
      </c>
      <c r="AE79" s="1">
        <f t="shared" si="37"/>
        <v>873180</v>
      </c>
      <c r="AF79" s="1">
        <f t="shared" si="37"/>
        <v>0</v>
      </c>
      <c r="AG79" s="1">
        <f t="shared" si="37"/>
        <v>0</v>
      </c>
      <c r="AH79">
        <f t="shared" si="37"/>
        <v>0</v>
      </c>
      <c r="AK79">
        <f t="shared" si="38"/>
        <v>300000</v>
      </c>
      <c r="AL79" s="4">
        <f t="shared" si="35"/>
        <v>436590</v>
      </c>
      <c r="AM79" s="4">
        <f t="shared" si="39"/>
        <v>300000</v>
      </c>
      <c r="AN79" s="4">
        <v>120000</v>
      </c>
      <c r="AO79" s="4">
        <f t="shared" si="40"/>
        <v>87318</v>
      </c>
      <c r="AP79" s="4">
        <f t="shared" si="41"/>
        <v>87318</v>
      </c>
      <c r="AQ79" s="1">
        <f t="shared" si="42"/>
        <v>30000</v>
      </c>
      <c r="BD79" s="4">
        <f t="shared" si="43"/>
        <v>873180</v>
      </c>
      <c r="BE79" s="4">
        <f t="shared" si="36"/>
        <v>136584</v>
      </c>
      <c r="BF79" s="4">
        <f t="shared" si="34"/>
        <v>6</v>
      </c>
      <c r="BG79" s="4">
        <f t="shared" si="34"/>
        <v>28212</v>
      </c>
      <c r="BH79" s="4">
        <f t="shared" si="34"/>
        <v>0</v>
      </c>
      <c r="BI79" s="4">
        <f t="shared" si="34"/>
        <v>0</v>
      </c>
      <c r="BJ79" s="4">
        <f t="shared" si="34"/>
        <v>0</v>
      </c>
      <c r="BK79" s="4">
        <f t="shared" si="34"/>
        <v>0</v>
      </c>
      <c r="BL79" s="4">
        <f t="shared" si="34"/>
        <v>0</v>
      </c>
      <c r="BM79" s="4">
        <f t="shared" si="34"/>
        <v>0</v>
      </c>
      <c r="BN79" s="4">
        <f t="shared" si="34"/>
        <v>0</v>
      </c>
      <c r="BO79" s="4">
        <f t="shared" si="33"/>
        <v>873180</v>
      </c>
      <c r="BP79" s="4">
        <f t="shared" si="33"/>
        <v>0</v>
      </c>
      <c r="BQ79" s="4">
        <f t="shared" si="33"/>
        <v>0</v>
      </c>
      <c r="BR79" s="4">
        <f t="shared" si="33"/>
        <v>0</v>
      </c>
      <c r="BS79" s="14">
        <f t="shared" si="44"/>
        <v>1911162</v>
      </c>
      <c r="BT79" s="15">
        <f t="shared" si="60"/>
        <v>57334.86</v>
      </c>
      <c r="BU79" s="15">
        <f t="shared" si="45"/>
        <v>1853827.14</v>
      </c>
      <c r="BV79" s="1">
        <v>300000</v>
      </c>
      <c r="BW79" s="1">
        <f t="shared" si="46"/>
        <v>1553827.14</v>
      </c>
      <c r="BX79" s="1">
        <f t="shared" si="47"/>
        <v>100000</v>
      </c>
      <c r="BY79" s="1">
        <f t="shared" si="48"/>
        <v>5000</v>
      </c>
      <c r="BZ79" s="1">
        <f t="shared" si="49"/>
        <v>1453827.14</v>
      </c>
      <c r="CA79" s="1">
        <f t="shared" si="50"/>
        <v>300000</v>
      </c>
      <c r="CB79" s="1">
        <f t="shared" si="51"/>
        <v>30000</v>
      </c>
      <c r="CC79" s="1">
        <f t="shared" si="52"/>
        <v>1153827.1399999999</v>
      </c>
      <c r="CD79" s="1">
        <f t="shared" si="53"/>
        <v>400000</v>
      </c>
      <c r="CE79" s="1">
        <f t="shared" si="54"/>
        <v>60000</v>
      </c>
      <c r="CF79" s="1">
        <f t="shared" si="55"/>
        <v>753827.1399999999</v>
      </c>
      <c r="CG79" s="1">
        <f t="shared" si="56"/>
        <v>500000</v>
      </c>
      <c r="CH79" s="1">
        <f t="shared" si="57"/>
        <v>100000</v>
      </c>
      <c r="CI79" s="1">
        <f t="shared" si="58"/>
        <v>253827.1399999999</v>
      </c>
      <c r="CJ79" s="1">
        <f t="shared" si="59"/>
        <v>63456.784999999974</v>
      </c>
      <c r="CK79" s="4">
        <f t="shared" si="61"/>
        <v>258456.78499999997</v>
      </c>
    </row>
    <row r="80" spans="1:89" x14ac:dyDescent="0.25">
      <c r="A80">
        <v>66</v>
      </c>
      <c r="B80" t="s">
        <v>113</v>
      </c>
      <c r="C80" t="s">
        <v>114</v>
      </c>
      <c r="D80">
        <v>72765</v>
      </c>
      <c r="E80">
        <v>36382</v>
      </c>
      <c r="F80">
        <v>7277</v>
      </c>
      <c r="G80">
        <v>4851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72765</v>
      </c>
      <c r="P80">
        <v>0</v>
      </c>
      <c r="Q80">
        <v>0</v>
      </c>
      <c r="R80">
        <v>0</v>
      </c>
      <c r="S80">
        <v>194040</v>
      </c>
      <c r="T80" s="1">
        <f>D80*$D$2</f>
        <v>873180</v>
      </c>
      <c r="U80" s="1">
        <f>E80*$D$2</f>
        <v>436584</v>
      </c>
      <c r="V80" s="1">
        <f t="shared" si="37"/>
        <v>87324</v>
      </c>
      <c r="W80" s="1">
        <f t="shared" si="37"/>
        <v>58212</v>
      </c>
      <c r="X80" s="1">
        <f t="shared" si="37"/>
        <v>0</v>
      </c>
      <c r="Y80" s="1">
        <f t="shared" si="37"/>
        <v>0</v>
      </c>
      <c r="Z80" s="1">
        <f t="shared" si="37"/>
        <v>0</v>
      </c>
      <c r="AA80" s="1">
        <f t="shared" si="37"/>
        <v>0</v>
      </c>
      <c r="AB80" s="1">
        <f t="shared" si="37"/>
        <v>0</v>
      </c>
      <c r="AC80" s="1">
        <f t="shared" si="37"/>
        <v>0</v>
      </c>
      <c r="AD80" s="1">
        <f t="shared" si="37"/>
        <v>0</v>
      </c>
      <c r="AE80" s="1">
        <f t="shared" si="37"/>
        <v>873180</v>
      </c>
      <c r="AF80" s="1">
        <f t="shared" si="37"/>
        <v>0</v>
      </c>
      <c r="AG80" s="1">
        <f t="shared" si="37"/>
        <v>0</v>
      </c>
      <c r="AH80">
        <f t="shared" si="37"/>
        <v>0</v>
      </c>
      <c r="AK80">
        <f t="shared" si="38"/>
        <v>300000</v>
      </c>
      <c r="AL80" s="4">
        <f t="shared" si="35"/>
        <v>436590</v>
      </c>
      <c r="AM80" s="4">
        <f t="shared" si="39"/>
        <v>300000</v>
      </c>
      <c r="AN80" s="4">
        <v>120000</v>
      </c>
      <c r="AO80" s="4">
        <f t="shared" si="40"/>
        <v>87318</v>
      </c>
      <c r="AP80" s="4">
        <f t="shared" si="41"/>
        <v>63624</v>
      </c>
      <c r="AQ80" s="1">
        <f t="shared" si="42"/>
        <v>30000</v>
      </c>
      <c r="BD80" s="4">
        <f t="shared" si="43"/>
        <v>873180</v>
      </c>
      <c r="BE80" s="4">
        <f t="shared" si="36"/>
        <v>136584</v>
      </c>
      <c r="BF80" s="4">
        <f t="shared" si="34"/>
        <v>23700</v>
      </c>
      <c r="BG80" s="4">
        <f t="shared" si="34"/>
        <v>28212</v>
      </c>
      <c r="BH80" s="4">
        <f t="shared" si="34"/>
        <v>0</v>
      </c>
      <c r="BI80" s="4">
        <f t="shared" si="34"/>
        <v>0</v>
      </c>
      <c r="BJ80" s="4">
        <f t="shared" si="34"/>
        <v>0</v>
      </c>
      <c r="BK80" s="4">
        <f t="shared" si="34"/>
        <v>0</v>
      </c>
      <c r="BL80" s="4">
        <f t="shared" si="34"/>
        <v>0</v>
      </c>
      <c r="BM80" s="4">
        <f t="shared" si="34"/>
        <v>0</v>
      </c>
      <c r="BN80" s="4">
        <f t="shared" si="34"/>
        <v>0</v>
      </c>
      <c r="BO80" s="4">
        <f t="shared" si="33"/>
        <v>873180</v>
      </c>
      <c r="BP80" s="4">
        <f t="shared" si="33"/>
        <v>0</v>
      </c>
      <c r="BQ80" s="4">
        <f t="shared" si="33"/>
        <v>0</v>
      </c>
      <c r="BR80" s="4">
        <f t="shared" si="33"/>
        <v>0</v>
      </c>
      <c r="BS80" s="14">
        <f t="shared" si="44"/>
        <v>1934856</v>
      </c>
      <c r="BT80" s="15">
        <f t="shared" si="60"/>
        <v>58045.68</v>
      </c>
      <c r="BU80" s="15">
        <f t="shared" si="45"/>
        <v>1876810.32</v>
      </c>
      <c r="BV80" s="1">
        <v>300000</v>
      </c>
      <c r="BW80" s="1">
        <f t="shared" si="46"/>
        <v>1576810.32</v>
      </c>
      <c r="BX80" s="1">
        <f t="shared" si="47"/>
        <v>100000</v>
      </c>
      <c r="BY80" s="1">
        <f t="shared" si="48"/>
        <v>5000</v>
      </c>
      <c r="BZ80" s="1">
        <f t="shared" si="49"/>
        <v>1476810.32</v>
      </c>
      <c r="CA80" s="1">
        <f t="shared" si="50"/>
        <v>300000</v>
      </c>
      <c r="CB80" s="1">
        <f t="shared" si="51"/>
        <v>30000</v>
      </c>
      <c r="CC80" s="1">
        <f t="shared" si="52"/>
        <v>1176810.32</v>
      </c>
      <c r="CD80" s="1">
        <f t="shared" si="53"/>
        <v>400000</v>
      </c>
      <c r="CE80" s="1">
        <f t="shared" si="54"/>
        <v>60000</v>
      </c>
      <c r="CF80" s="1">
        <f t="shared" si="55"/>
        <v>776810.32000000007</v>
      </c>
      <c r="CG80" s="1">
        <f t="shared" si="56"/>
        <v>500000</v>
      </c>
      <c r="CH80" s="1">
        <f t="shared" si="57"/>
        <v>100000</v>
      </c>
      <c r="CI80" s="1">
        <f t="shared" si="58"/>
        <v>276810.32000000007</v>
      </c>
      <c r="CJ80" s="1">
        <f t="shared" si="59"/>
        <v>69202.580000000016</v>
      </c>
      <c r="CK80" s="4">
        <f t="shared" si="61"/>
        <v>264202.58</v>
      </c>
    </row>
    <row r="81" spans="1:89" x14ac:dyDescent="0.25">
      <c r="A81">
        <v>67</v>
      </c>
      <c r="B81" t="s">
        <v>115</v>
      </c>
      <c r="C81" t="s">
        <v>116</v>
      </c>
      <c r="D81">
        <v>53020</v>
      </c>
      <c r="E81">
        <v>26510</v>
      </c>
      <c r="F81">
        <v>5302</v>
      </c>
      <c r="G81">
        <v>3535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53020</v>
      </c>
      <c r="P81">
        <v>0</v>
      </c>
      <c r="Q81">
        <v>0</v>
      </c>
      <c r="R81">
        <v>0</v>
      </c>
      <c r="S81">
        <v>141387</v>
      </c>
      <c r="T81" s="1">
        <f t="shared" ref="T81:AG104" si="62">D81*$D$2</f>
        <v>636240</v>
      </c>
      <c r="U81" s="1">
        <f t="shared" si="62"/>
        <v>318120</v>
      </c>
      <c r="V81" s="1">
        <f t="shared" si="37"/>
        <v>63624</v>
      </c>
      <c r="W81" s="1">
        <f t="shared" si="37"/>
        <v>42420</v>
      </c>
      <c r="X81" s="1">
        <f t="shared" si="37"/>
        <v>0</v>
      </c>
      <c r="Y81" s="1">
        <f t="shared" si="37"/>
        <v>0</v>
      </c>
      <c r="Z81" s="1">
        <f t="shared" si="37"/>
        <v>0</v>
      </c>
      <c r="AA81" s="1">
        <f t="shared" si="37"/>
        <v>0</v>
      </c>
      <c r="AB81" s="1">
        <f t="shared" si="37"/>
        <v>0</v>
      </c>
      <c r="AC81" s="1">
        <f t="shared" si="37"/>
        <v>0</v>
      </c>
      <c r="AD81" s="1">
        <f t="shared" si="37"/>
        <v>0</v>
      </c>
      <c r="AE81" s="1">
        <f t="shared" si="37"/>
        <v>636240</v>
      </c>
      <c r="AF81" s="1">
        <f t="shared" si="37"/>
        <v>0</v>
      </c>
      <c r="AG81" s="1">
        <f t="shared" si="37"/>
        <v>0</v>
      </c>
      <c r="AH81">
        <f t="shared" si="37"/>
        <v>0</v>
      </c>
      <c r="AK81">
        <f t="shared" si="38"/>
        <v>300000</v>
      </c>
      <c r="AL81" s="4">
        <f t="shared" si="35"/>
        <v>318120</v>
      </c>
      <c r="AM81" s="4">
        <f t="shared" si="39"/>
        <v>300000</v>
      </c>
      <c r="AN81" s="4">
        <v>120000</v>
      </c>
      <c r="AO81" s="4">
        <f t="shared" si="40"/>
        <v>63624</v>
      </c>
      <c r="AP81" s="4">
        <f t="shared" si="41"/>
        <v>61524</v>
      </c>
      <c r="AQ81" s="1">
        <f t="shared" si="42"/>
        <v>30000</v>
      </c>
      <c r="BD81" s="4">
        <f t="shared" si="43"/>
        <v>636240</v>
      </c>
      <c r="BE81" s="4">
        <f t="shared" si="36"/>
        <v>18120</v>
      </c>
      <c r="BF81" s="4">
        <f t="shared" si="34"/>
        <v>2100</v>
      </c>
      <c r="BG81" s="4">
        <f t="shared" si="34"/>
        <v>12420</v>
      </c>
      <c r="BH81" s="4">
        <f t="shared" si="34"/>
        <v>0</v>
      </c>
      <c r="BI81" s="4">
        <f t="shared" si="34"/>
        <v>0</v>
      </c>
      <c r="BJ81" s="4">
        <f t="shared" si="34"/>
        <v>0</v>
      </c>
      <c r="BK81" s="4">
        <f t="shared" si="34"/>
        <v>0</v>
      </c>
      <c r="BL81" s="4">
        <f t="shared" si="34"/>
        <v>0</v>
      </c>
      <c r="BM81" s="4">
        <f t="shared" si="34"/>
        <v>0</v>
      </c>
      <c r="BN81" s="4">
        <f t="shared" si="34"/>
        <v>0</v>
      </c>
      <c r="BO81" s="4">
        <f t="shared" si="33"/>
        <v>636240</v>
      </c>
      <c r="BP81" s="4">
        <f t="shared" si="33"/>
        <v>0</v>
      </c>
      <c r="BQ81" s="4">
        <f t="shared" si="33"/>
        <v>0</v>
      </c>
      <c r="BR81" s="4">
        <f t="shared" si="33"/>
        <v>0</v>
      </c>
      <c r="BS81" s="14">
        <f t="shared" si="44"/>
        <v>1305120</v>
      </c>
      <c r="BT81" s="15">
        <f t="shared" si="60"/>
        <v>39153.599999999999</v>
      </c>
      <c r="BU81" s="15">
        <f t="shared" si="45"/>
        <v>1265966.3999999999</v>
      </c>
      <c r="BV81" s="1">
        <v>300000</v>
      </c>
      <c r="BW81" s="1">
        <f t="shared" si="46"/>
        <v>965966.39999999991</v>
      </c>
      <c r="BX81" s="1">
        <f t="shared" si="47"/>
        <v>100000</v>
      </c>
      <c r="BY81" s="1">
        <f t="shared" si="48"/>
        <v>5000</v>
      </c>
      <c r="BZ81" s="1">
        <f t="shared" si="49"/>
        <v>865966.39999999991</v>
      </c>
      <c r="CA81" s="1">
        <f t="shared" si="50"/>
        <v>300000</v>
      </c>
      <c r="CB81" s="1">
        <f t="shared" si="51"/>
        <v>30000</v>
      </c>
      <c r="CC81" s="1">
        <f t="shared" si="52"/>
        <v>565966.39999999991</v>
      </c>
      <c r="CD81" s="1">
        <f t="shared" si="53"/>
        <v>400000</v>
      </c>
      <c r="CE81" s="1">
        <f t="shared" si="54"/>
        <v>60000</v>
      </c>
      <c r="CF81" s="1">
        <f t="shared" si="55"/>
        <v>165966.39999999991</v>
      </c>
      <c r="CG81" s="1">
        <f t="shared" si="56"/>
        <v>165966.39999999991</v>
      </c>
      <c r="CH81" s="1">
        <f t="shared" si="57"/>
        <v>33193.279999999984</v>
      </c>
      <c r="CI81" s="1">
        <f t="shared" si="58"/>
        <v>0</v>
      </c>
      <c r="CJ81" s="1">
        <f t="shared" si="59"/>
        <v>0</v>
      </c>
      <c r="CK81" s="4">
        <f t="shared" si="61"/>
        <v>128193.27999999998</v>
      </c>
    </row>
    <row r="82" spans="1:89" x14ac:dyDescent="0.25">
      <c r="A82">
        <v>68</v>
      </c>
      <c r="B82" t="s">
        <v>117</v>
      </c>
      <c r="C82" t="s">
        <v>118</v>
      </c>
      <c r="D82">
        <v>51270</v>
      </c>
      <c r="E82">
        <v>25635</v>
      </c>
      <c r="F82">
        <v>5127</v>
      </c>
      <c r="G82">
        <v>3418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51270</v>
      </c>
      <c r="P82">
        <v>0</v>
      </c>
      <c r="Q82">
        <v>0</v>
      </c>
      <c r="R82">
        <v>0</v>
      </c>
      <c r="S82">
        <v>136720</v>
      </c>
      <c r="T82" s="1">
        <f t="shared" si="62"/>
        <v>615240</v>
      </c>
      <c r="U82" s="1">
        <f t="shared" si="62"/>
        <v>307620</v>
      </c>
      <c r="V82" s="1">
        <f t="shared" si="37"/>
        <v>61524</v>
      </c>
      <c r="W82" s="1">
        <f t="shared" si="37"/>
        <v>41016</v>
      </c>
      <c r="X82" s="1">
        <f t="shared" si="37"/>
        <v>0</v>
      </c>
      <c r="Y82" s="1">
        <f t="shared" si="37"/>
        <v>0</v>
      </c>
      <c r="Z82" s="1">
        <f t="shared" si="37"/>
        <v>0</v>
      </c>
      <c r="AA82" s="1">
        <f t="shared" si="37"/>
        <v>0</v>
      </c>
      <c r="AB82" s="1">
        <f t="shared" si="37"/>
        <v>0</v>
      </c>
      <c r="AC82" s="1">
        <f t="shared" si="37"/>
        <v>0</v>
      </c>
      <c r="AD82" s="1">
        <f t="shared" si="37"/>
        <v>0</v>
      </c>
      <c r="AE82" s="1">
        <f t="shared" si="37"/>
        <v>615240</v>
      </c>
      <c r="AF82" s="1">
        <f t="shared" si="37"/>
        <v>0</v>
      </c>
      <c r="AG82" s="1">
        <f t="shared" si="37"/>
        <v>0</v>
      </c>
      <c r="AH82">
        <f t="shared" si="37"/>
        <v>0</v>
      </c>
      <c r="AK82">
        <f t="shared" si="38"/>
        <v>300000</v>
      </c>
      <c r="AL82" s="4">
        <f t="shared" si="35"/>
        <v>307620</v>
      </c>
      <c r="AM82" s="4">
        <f t="shared" si="39"/>
        <v>300000</v>
      </c>
      <c r="AN82" s="4">
        <v>120000</v>
      </c>
      <c r="AO82" s="4">
        <f t="shared" si="40"/>
        <v>61524</v>
      </c>
      <c r="AP82" s="4">
        <f t="shared" si="41"/>
        <v>59180.4</v>
      </c>
      <c r="AQ82" s="1">
        <f t="shared" si="42"/>
        <v>30000</v>
      </c>
      <c r="BD82" s="4">
        <f t="shared" si="43"/>
        <v>615240</v>
      </c>
      <c r="BE82" s="4">
        <f t="shared" si="36"/>
        <v>7620</v>
      </c>
      <c r="BF82" s="4">
        <f t="shared" si="34"/>
        <v>2343.5999999999985</v>
      </c>
      <c r="BG82" s="4">
        <f t="shared" si="34"/>
        <v>11016</v>
      </c>
      <c r="BH82" s="4">
        <f t="shared" si="34"/>
        <v>0</v>
      </c>
      <c r="BI82" s="4">
        <f t="shared" si="34"/>
        <v>0</v>
      </c>
      <c r="BJ82" s="4">
        <f t="shared" si="34"/>
        <v>0</v>
      </c>
      <c r="BK82" s="4">
        <f t="shared" si="34"/>
        <v>0</v>
      </c>
      <c r="BL82" s="4">
        <f t="shared" si="34"/>
        <v>0</v>
      </c>
      <c r="BM82" s="4">
        <f t="shared" si="34"/>
        <v>0</v>
      </c>
      <c r="BN82" s="4">
        <f t="shared" si="34"/>
        <v>0</v>
      </c>
      <c r="BO82" s="4">
        <f t="shared" si="33"/>
        <v>615240</v>
      </c>
      <c r="BP82" s="4">
        <f t="shared" si="33"/>
        <v>0</v>
      </c>
      <c r="BQ82" s="4">
        <f t="shared" si="33"/>
        <v>0</v>
      </c>
      <c r="BR82" s="4">
        <f t="shared" si="33"/>
        <v>0</v>
      </c>
      <c r="BS82" s="14">
        <f t="shared" si="44"/>
        <v>1251459.6000000001</v>
      </c>
      <c r="BT82" s="15">
        <f t="shared" si="60"/>
        <v>37543.788000000008</v>
      </c>
      <c r="BU82" s="15">
        <f t="shared" si="45"/>
        <v>1213915.8120000002</v>
      </c>
      <c r="BV82" s="1">
        <v>300000</v>
      </c>
      <c r="BW82" s="1">
        <f t="shared" si="46"/>
        <v>913915.81200000015</v>
      </c>
      <c r="BX82" s="1">
        <f t="shared" si="47"/>
        <v>100000</v>
      </c>
      <c r="BY82" s="1">
        <f t="shared" si="48"/>
        <v>5000</v>
      </c>
      <c r="BZ82" s="1">
        <f t="shared" si="49"/>
        <v>813915.81200000015</v>
      </c>
      <c r="CA82" s="1">
        <f t="shared" si="50"/>
        <v>300000</v>
      </c>
      <c r="CB82" s="1">
        <f t="shared" si="51"/>
        <v>30000</v>
      </c>
      <c r="CC82" s="1">
        <f t="shared" si="52"/>
        <v>513915.81200000015</v>
      </c>
      <c r="CD82" s="1">
        <f t="shared" si="53"/>
        <v>400000</v>
      </c>
      <c r="CE82" s="1">
        <f t="shared" si="54"/>
        <v>60000</v>
      </c>
      <c r="CF82" s="1">
        <f t="shared" si="55"/>
        <v>113915.81200000015</v>
      </c>
      <c r="CG82" s="1">
        <f t="shared" si="56"/>
        <v>113915.81200000015</v>
      </c>
      <c r="CH82" s="1">
        <f t="shared" si="57"/>
        <v>22783.16240000003</v>
      </c>
      <c r="CI82" s="1">
        <f t="shared" si="58"/>
        <v>0</v>
      </c>
      <c r="CJ82" s="1">
        <f t="shared" si="59"/>
        <v>0</v>
      </c>
      <c r="CK82" s="4">
        <f t="shared" si="61"/>
        <v>117783.16240000003</v>
      </c>
    </row>
    <row r="83" spans="1:89" x14ac:dyDescent="0.25">
      <c r="A83">
        <v>69</v>
      </c>
      <c r="B83" t="s">
        <v>119</v>
      </c>
      <c r="C83" t="s">
        <v>85</v>
      </c>
      <c r="D83">
        <v>49317</v>
      </c>
      <c r="E83">
        <v>24659</v>
      </c>
      <c r="F83">
        <v>4932</v>
      </c>
      <c r="G83">
        <v>3288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49317</v>
      </c>
      <c r="P83">
        <v>0</v>
      </c>
      <c r="Q83">
        <v>0</v>
      </c>
      <c r="R83">
        <v>0</v>
      </c>
      <c r="S83">
        <v>131513</v>
      </c>
      <c r="T83" s="1">
        <f t="shared" si="62"/>
        <v>591804</v>
      </c>
      <c r="U83" s="1">
        <f t="shared" si="62"/>
        <v>295908</v>
      </c>
      <c r="V83" s="1">
        <f t="shared" si="37"/>
        <v>59184</v>
      </c>
      <c r="W83" s="1">
        <f t="shared" si="37"/>
        <v>39456</v>
      </c>
      <c r="X83" s="1">
        <f t="shared" si="37"/>
        <v>0</v>
      </c>
      <c r="Y83" s="1">
        <f t="shared" si="37"/>
        <v>0</v>
      </c>
      <c r="Z83" s="1">
        <f t="shared" si="37"/>
        <v>0</v>
      </c>
      <c r="AA83" s="1">
        <f t="shared" si="37"/>
        <v>0</v>
      </c>
      <c r="AB83" s="1">
        <f t="shared" si="37"/>
        <v>0</v>
      </c>
      <c r="AC83" s="1">
        <f t="shared" si="37"/>
        <v>0</v>
      </c>
      <c r="AD83" s="1">
        <f t="shared" si="37"/>
        <v>0</v>
      </c>
      <c r="AE83" s="1">
        <f t="shared" si="37"/>
        <v>591804</v>
      </c>
      <c r="AF83" s="1">
        <f t="shared" si="37"/>
        <v>0</v>
      </c>
      <c r="AG83" s="1">
        <f t="shared" si="37"/>
        <v>0</v>
      </c>
      <c r="AH83">
        <f t="shared" si="37"/>
        <v>0</v>
      </c>
      <c r="AK83">
        <f t="shared" si="38"/>
        <v>300000</v>
      </c>
      <c r="AL83" s="4">
        <f t="shared" si="35"/>
        <v>295902</v>
      </c>
      <c r="AM83" s="4">
        <f t="shared" si="39"/>
        <v>295902</v>
      </c>
      <c r="AN83" s="4">
        <v>120000</v>
      </c>
      <c r="AO83" s="4">
        <f t="shared" si="40"/>
        <v>59180.4</v>
      </c>
      <c r="AP83" s="4">
        <f t="shared" si="41"/>
        <v>56632.800000000003</v>
      </c>
      <c r="AQ83" s="1">
        <f t="shared" si="42"/>
        <v>30000</v>
      </c>
      <c r="BD83" s="4">
        <f t="shared" si="43"/>
        <v>591804</v>
      </c>
      <c r="BE83" s="4">
        <f t="shared" si="36"/>
        <v>6</v>
      </c>
      <c r="BF83" s="4">
        <f t="shared" si="34"/>
        <v>2551.1999999999971</v>
      </c>
      <c r="BG83" s="4">
        <f t="shared" si="34"/>
        <v>9456</v>
      </c>
      <c r="BH83" s="4">
        <f t="shared" si="34"/>
        <v>0</v>
      </c>
      <c r="BI83" s="4">
        <f t="shared" si="34"/>
        <v>0</v>
      </c>
      <c r="BJ83" s="4">
        <f t="shared" si="34"/>
        <v>0</v>
      </c>
      <c r="BK83" s="4">
        <f t="shared" si="34"/>
        <v>0</v>
      </c>
      <c r="BL83" s="4">
        <f t="shared" si="34"/>
        <v>0</v>
      </c>
      <c r="BM83" s="4">
        <f t="shared" si="34"/>
        <v>0</v>
      </c>
      <c r="BN83" s="4">
        <f t="shared" si="34"/>
        <v>0</v>
      </c>
      <c r="BO83" s="4">
        <f t="shared" si="33"/>
        <v>591804</v>
      </c>
      <c r="BP83" s="4">
        <f t="shared" si="33"/>
        <v>0</v>
      </c>
      <c r="BQ83" s="4">
        <f t="shared" si="33"/>
        <v>0</v>
      </c>
      <c r="BR83" s="4">
        <f t="shared" si="33"/>
        <v>0</v>
      </c>
      <c r="BS83" s="14">
        <f t="shared" si="44"/>
        <v>1195621.2</v>
      </c>
      <c r="BT83" s="15">
        <f t="shared" si="60"/>
        <v>35868.635999999999</v>
      </c>
      <c r="BU83" s="15">
        <f t="shared" si="45"/>
        <v>1159752.564</v>
      </c>
      <c r="BV83" s="1">
        <v>300000</v>
      </c>
      <c r="BW83" s="1">
        <f t="shared" si="46"/>
        <v>859752.56400000001</v>
      </c>
      <c r="BX83" s="1">
        <f t="shared" si="47"/>
        <v>100000</v>
      </c>
      <c r="BY83" s="1">
        <f t="shared" si="48"/>
        <v>5000</v>
      </c>
      <c r="BZ83" s="1">
        <f t="shared" si="49"/>
        <v>759752.56400000001</v>
      </c>
      <c r="CA83" s="1">
        <f t="shared" si="50"/>
        <v>300000</v>
      </c>
      <c r="CB83" s="1">
        <f t="shared" si="51"/>
        <v>30000</v>
      </c>
      <c r="CC83" s="1">
        <f t="shared" si="52"/>
        <v>459752.56400000001</v>
      </c>
      <c r="CD83" s="1">
        <f t="shared" si="53"/>
        <v>400000</v>
      </c>
      <c r="CE83" s="1">
        <f t="shared" si="54"/>
        <v>60000</v>
      </c>
      <c r="CF83" s="1">
        <f t="shared" si="55"/>
        <v>59752.564000000013</v>
      </c>
      <c r="CG83" s="1">
        <f t="shared" si="56"/>
        <v>59752.564000000013</v>
      </c>
      <c r="CH83" s="1">
        <f t="shared" si="57"/>
        <v>11950.512800000004</v>
      </c>
      <c r="CI83" s="1">
        <f t="shared" si="58"/>
        <v>0</v>
      </c>
      <c r="CJ83" s="1">
        <f t="shared" si="59"/>
        <v>0</v>
      </c>
      <c r="CK83" s="4">
        <f t="shared" si="61"/>
        <v>106950.5128</v>
      </c>
    </row>
    <row r="84" spans="1:89" x14ac:dyDescent="0.25">
      <c r="A84">
        <v>70</v>
      </c>
      <c r="B84" t="s">
        <v>120</v>
      </c>
      <c r="C84" t="s">
        <v>85</v>
      </c>
      <c r="D84">
        <v>47194</v>
      </c>
      <c r="E84">
        <v>23597</v>
      </c>
      <c r="F84">
        <v>4719</v>
      </c>
      <c r="G84">
        <v>3146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47194</v>
      </c>
      <c r="P84">
        <v>0</v>
      </c>
      <c r="Q84">
        <v>0</v>
      </c>
      <c r="R84">
        <v>0</v>
      </c>
      <c r="S84">
        <v>125850</v>
      </c>
      <c r="T84" s="1">
        <f t="shared" si="62"/>
        <v>566328</v>
      </c>
      <c r="U84" s="1">
        <f t="shared" si="62"/>
        <v>283164</v>
      </c>
      <c r="V84" s="1">
        <f t="shared" si="37"/>
        <v>56628</v>
      </c>
      <c r="W84" s="1">
        <f t="shared" si="37"/>
        <v>37752</v>
      </c>
      <c r="X84" s="1">
        <f t="shared" si="37"/>
        <v>0</v>
      </c>
      <c r="Y84" s="1">
        <f t="shared" si="37"/>
        <v>0</v>
      </c>
      <c r="Z84" s="1">
        <f t="shared" si="37"/>
        <v>0</v>
      </c>
      <c r="AA84" s="1">
        <f t="shared" si="37"/>
        <v>0</v>
      </c>
      <c r="AB84" s="1">
        <f t="shared" si="37"/>
        <v>0</v>
      </c>
      <c r="AC84" s="1">
        <f t="shared" si="37"/>
        <v>0</v>
      </c>
      <c r="AD84" s="1">
        <f t="shared" si="37"/>
        <v>0</v>
      </c>
      <c r="AE84" s="1">
        <f t="shared" si="37"/>
        <v>566328</v>
      </c>
      <c r="AF84" s="1">
        <f t="shared" si="37"/>
        <v>0</v>
      </c>
      <c r="AG84" s="1">
        <f t="shared" si="37"/>
        <v>0</v>
      </c>
      <c r="AH84">
        <f t="shared" si="37"/>
        <v>0</v>
      </c>
      <c r="AK84">
        <f t="shared" si="38"/>
        <v>300000</v>
      </c>
      <c r="AL84" s="4">
        <f t="shared" si="35"/>
        <v>283164</v>
      </c>
      <c r="AM84" s="4">
        <f t="shared" si="39"/>
        <v>283164</v>
      </c>
      <c r="AN84" s="4">
        <v>120000</v>
      </c>
      <c r="AO84" s="4">
        <f t="shared" si="40"/>
        <v>56632.800000000003</v>
      </c>
      <c r="AP84" s="4">
        <f t="shared" si="41"/>
        <v>53913.600000000006</v>
      </c>
      <c r="AQ84" s="1">
        <f t="shared" si="42"/>
        <v>30000</v>
      </c>
      <c r="BD84" s="4">
        <f t="shared" si="43"/>
        <v>566328</v>
      </c>
      <c r="BE84" s="4">
        <f t="shared" si="36"/>
        <v>0</v>
      </c>
      <c r="BF84" s="4">
        <f t="shared" si="34"/>
        <v>2714.3999999999942</v>
      </c>
      <c r="BG84" s="4">
        <f t="shared" si="34"/>
        <v>7752</v>
      </c>
      <c r="BH84" s="4">
        <f t="shared" si="34"/>
        <v>0</v>
      </c>
      <c r="BI84" s="4">
        <f t="shared" si="34"/>
        <v>0</v>
      </c>
      <c r="BJ84" s="4">
        <f t="shared" si="34"/>
        <v>0</v>
      </c>
      <c r="BK84" s="4">
        <f t="shared" si="34"/>
        <v>0</v>
      </c>
      <c r="BL84" s="4">
        <f t="shared" si="34"/>
        <v>0</v>
      </c>
      <c r="BM84" s="4">
        <f t="shared" si="34"/>
        <v>0</v>
      </c>
      <c r="BN84" s="4">
        <f t="shared" si="34"/>
        <v>0</v>
      </c>
      <c r="BO84" s="4">
        <f t="shared" si="33"/>
        <v>566328</v>
      </c>
      <c r="BP84" s="4">
        <f t="shared" si="33"/>
        <v>0</v>
      </c>
      <c r="BQ84" s="4">
        <f t="shared" si="33"/>
        <v>0</v>
      </c>
      <c r="BR84" s="4">
        <f t="shared" si="33"/>
        <v>0</v>
      </c>
      <c r="BS84" s="14">
        <f t="shared" si="44"/>
        <v>1143122.3999999999</v>
      </c>
      <c r="BT84" s="15">
        <f t="shared" si="60"/>
        <v>34293.671999999999</v>
      </c>
      <c r="BU84" s="15">
        <f t="shared" si="45"/>
        <v>1108828.7279999999</v>
      </c>
      <c r="BV84" s="1">
        <v>300000</v>
      </c>
      <c r="BW84" s="1">
        <f t="shared" si="46"/>
        <v>808828.72799999989</v>
      </c>
      <c r="BX84" s="1">
        <f t="shared" si="47"/>
        <v>100000</v>
      </c>
      <c r="BY84" s="1">
        <f t="shared" si="48"/>
        <v>5000</v>
      </c>
      <c r="BZ84" s="1">
        <f t="shared" si="49"/>
        <v>708828.72799999989</v>
      </c>
      <c r="CA84" s="1">
        <f t="shared" si="50"/>
        <v>300000</v>
      </c>
      <c r="CB84" s="1">
        <f t="shared" si="51"/>
        <v>30000</v>
      </c>
      <c r="CC84" s="1">
        <f t="shared" si="52"/>
        <v>408828.72799999989</v>
      </c>
      <c r="CD84" s="1">
        <f t="shared" si="53"/>
        <v>400000</v>
      </c>
      <c r="CE84" s="1">
        <f t="shared" si="54"/>
        <v>60000</v>
      </c>
      <c r="CF84" s="1">
        <f t="shared" si="55"/>
        <v>8828.7279999998864</v>
      </c>
      <c r="CG84" s="1">
        <f t="shared" si="56"/>
        <v>8828.7279999998864</v>
      </c>
      <c r="CH84" s="1">
        <f t="shared" si="57"/>
        <v>1765.7455999999775</v>
      </c>
      <c r="CI84" s="1">
        <f t="shared" si="58"/>
        <v>0</v>
      </c>
      <c r="CJ84" s="1">
        <f t="shared" si="59"/>
        <v>0</v>
      </c>
      <c r="CK84" s="4">
        <f t="shared" si="61"/>
        <v>96765.74559999998</v>
      </c>
    </row>
    <row r="85" spans="1:89" x14ac:dyDescent="0.25">
      <c r="A85">
        <v>71</v>
      </c>
      <c r="B85" t="s">
        <v>121</v>
      </c>
      <c r="C85" t="s">
        <v>98</v>
      </c>
      <c r="D85">
        <v>44928</v>
      </c>
      <c r="E85">
        <v>22464</v>
      </c>
      <c r="F85">
        <v>4493</v>
      </c>
      <c r="G85">
        <v>2995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44928</v>
      </c>
      <c r="P85">
        <v>0</v>
      </c>
      <c r="Q85">
        <v>0</v>
      </c>
      <c r="R85">
        <v>0</v>
      </c>
      <c r="S85">
        <v>119808</v>
      </c>
      <c r="T85" s="1">
        <f t="shared" si="62"/>
        <v>539136</v>
      </c>
      <c r="U85" s="1">
        <f t="shared" si="62"/>
        <v>269568</v>
      </c>
      <c r="V85" s="1">
        <f t="shared" si="37"/>
        <v>53916</v>
      </c>
      <c r="W85" s="1">
        <f t="shared" si="37"/>
        <v>35940</v>
      </c>
      <c r="X85" s="1">
        <f t="shared" si="37"/>
        <v>0</v>
      </c>
      <c r="Y85" s="1">
        <f t="shared" si="37"/>
        <v>0</v>
      </c>
      <c r="Z85" s="1">
        <f t="shared" si="37"/>
        <v>0</v>
      </c>
      <c r="AA85" s="1">
        <f t="shared" si="37"/>
        <v>0</v>
      </c>
      <c r="AB85" s="1">
        <f t="shared" si="37"/>
        <v>0</v>
      </c>
      <c r="AC85" s="1">
        <f t="shared" si="37"/>
        <v>0</v>
      </c>
      <c r="AD85" s="1">
        <f t="shared" si="37"/>
        <v>0</v>
      </c>
      <c r="AE85" s="1">
        <f t="shared" si="37"/>
        <v>539136</v>
      </c>
      <c r="AF85" s="1">
        <f t="shared" si="37"/>
        <v>0</v>
      </c>
      <c r="AG85" s="1">
        <f t="shared" si="37"/>
        <v>0</v>
      </c>
      <c r="AH85">
        <f t="shared" si="37"/>
        <v>0</v>
      </c>
      <c r="AK85">
        <f t="shared" si="38"/>
        <v>300000</v>
      </c>
      <c r="AL85" s="4">
        <f t="shared" si="35"/>
        <v>269568</v>
      </c>
      <c r="AM85" s="4">
        <f t="shared" si="39"/>
        <v>269568</v>
      </c>
      <c r="AN85" s="4">
        <v>120000</v>
      </c>
      <c r="AO85" s="4">
        <f t="shared" si="40"/>
        <v>53913.600000000006</v>
      </c>
      <c r="AP85" s="4">
        <f t="shared" si="41"/>
        <v>53176.800000000003</v>
      </c>
      <c r="AQ85" s="1">
        <f t="shared" si="42"/>
        <v>30000</v>
      </c>
      <c r="BD85" s="4">
        <f t="shared" si="43"/>
        <v>539136</v>
      </c>
      <c r="BE85" s="4">
        <f t="shared" si="36"/>
        <v>0</v>
      </c>
      <c r="BF85" s="4">
        <f t="shared" si="34"/>
        <v>739.19999999999709</v>
      </c>
      <c r="BG85" s="4">
        <f t="shared" si="34"/>
        <v>5940</v>
      </c>
      <c r="BH85" s="4">
        <f t="shared" si="34"/>
        <v>0</v>
      </c>
      <c r="BI85" s="4">
        <f t="shared" si="34"/>
        <v>0</v>
      </c>
      <c r="BJ85" s="4">
        <f t="shared" si="34"/>
        <v>0</v>
      </c>
      <c r="BK85" s="4">
        <f t="shared" si="34"/>
        <v>0</v>
      </c>
      <c r="BL85" s="4">
        <f t="shared" si="34"/>
        <v>0</v>
      </c>
      <c r="BM85" s="4">
        <f t="shared" si="34"/>
        <v>0</v>
      </c>
      <c r="BN85" s="4">
        <f t="shared" si="34"/>
        <v>0</v>
      </c>
      <c r="BO85" s="4">
        <f t="shared" si="33"/>
        <v>539136</v>
      </c>
      <c r="BP85" s="4">
        <f t="shared" si="33"/>
        <v>0</v>
      </c>
      <c r="BQ85" s="4">
        <f t="shared" si="33"/>
        <v>0</v>
      </c>
      <c r="BR85" s="4">
        <f t="shared" si="33"/>
        <v>0</v>
      </c>
      <c r="BS85" s="14">
        <f t="shared" si="44"/>
        <v>1084951.2</v>
      </c>
      <c r="BT85" s="15">
        <f t="shared" si="60"/>
        <v>32548.535999999996</v>
      </c>
      <c r="BU85" s="15">
        <f t="shared" si="45"/>
        <v>1052402.6639999999</v>
      </c>
      <c r="BV85" s="1">
        <v>300000</v>
      </c>
      <c r="BW85" s="1">
        <f t="shared" si="46"/>
        <v>752402.66399999987</v>
      </c>
      <c r="BX85" s="1">
        <f t="shared" si="47"/>
        <v>100000</v>
      </c>
      <c r="BY85" s="1">
        <f t="shared" si="48"/>
        <v>5000</v>
      </c>
      <c r="BZ85" s="1">
        <f t="shared" si="49"/>
        <v>652402.66399999987</v>
      </c>
      <c r="CA85" s="1">
        <f t="shared" si="50"/>
        <v>300000</v>
      </c>
      <c r="CB85" s="1">
        <f t="shared" si="51"/>
        <v>30000</v>
      </c>
      <c r="CC85" s="1">
        <f t="shared" si="52"/>
        <v>352402.66399999987</v>
      </c>
      <c r="CD85" s="1">
        <f t="shared" si="53"/>
        <v>352402.66399999987</v>
      </c>
      <c r="CE85" s="1">
        <f t="shared" si="54"/>
        <v>52860.399599999982</v>
      </c>
      <c r="CF85" s="1">
        <f t="shared" si="55"/>
        <v>0</v>
      </c>
      <c r="CG85" s="1">
        <f t="shared" si="56"/>
        <v>0</v>
      </c>
      <c r="CH85" s="1">
        <f t="shared" si="57"/>
        <v>0</v>
      </c>
      <c r="CI85" s="1">
        <f t="shared" si="58"/>
        <v>0</v>
      </c>
      <c r="CJ85" s="1">
        <f t="shared" si="59"/>
        <v>0</v>
      </c>
      <c r="CK85" s="4">
        <f t="shared" si="61"/>
        <v>87860.399599999975</v>
      </c>
    </row>
    <row r="86" spans="1:89" x14ac:dyDescent="0.25">
      <c r="A86">
        <v>72</v>
      </c>
      <c r="B86" t="s">
        <v>122</v>
      </c>
      <c r="C86" t="s">
        <v>123</v>
      </c>
      <c r="D86">
        <v>44314</v>
      </c>
      <c r="E86">
        <v>22157</v>
      </c>
      <c r="F86">
        <v>4431</v>
      </c>
      <c r="G86">
        <v>2955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44314</v>
      </c>
      <c r="P86">
        <v>0</v>
      </c>
      <c r="Q86">
        <v>0</v>
      </c>
      <c r="R86">
        <v>0</v>
      </c>
      <c r="S86">
        <v>118171</v>
      </c>
      <c r="T86" s="1">
        <f t="shared" si="62"/>
        <v>531768</v>
      </c>
      <c r="U86" s="1">
        <f t="shared" si="62"/>
        <v>265884</v>
      </c>
      <c r="V86" s="1">
        <f t="shared" si="37"/>
        <v>53172</v>
      </c>
      <c r="W86" s="1">
        <f t="shared" si="37"/>
        <v>35460</v>
      </c>
      <c r="X86" s="1">
        <f t="shared" si="37"/>
        <v>0</v>
      </c>
      <c r="Y86" s="1">
        <f t="shared" si="37"/>
        <v>0</v>
      </c>
      <c r="Z86" s="1">
        <f t="shared" si="37"/>
        <v>0</v>
      </c>
      <c r="AA86" s="1">
        <f t="shared" si="37"/>
        <v>0</v>
      </c>
      <c r="AB86" s="1">
        <f t="shared" si="37"/>
        <v>0</v>
      </c>
      <c r="AC86" s="1">
        <f t="shared" si="37"/>
        <v>0</v>
      </c>
      <c r="AD86" s="1">
        <f t="shared" si="37"/>
        <v>0</v>
      </c>
      <c r="AE86" s="1">
        <f t="shared" si="37"/>
        <v>531768</v>
      </c>
      <c r="AF86" s="1">
        <f t="shared" si="37"/>
        <v>0</v>
      </c>
      <c r="AG86" s="1">
        <f t="shared" si="37"/>
        <v>0</v>
      </c>
      <c r="AH86">
        <f t="shared" ref="AH86:AH134" si="63">R86*$D$2</f>
        <v>0</v>
      </c>
      <c r="AK86">
        <f t="shared" si="38"/>
        <v>300000</v>
      </c>
      <c r="AL86" s="4">
        <f t="shared" si="35"/>
        <v>265884</v>
      </c>
      <c r="AM86" s="4">
        <f t="shared" si="39"/>
        <v>265884</v>
      </c>
      <c r="AN86" s="4">
        <v>120000</v>
      </c>
      <c r="AO86" s="4">
        <f t="shared" si="40"/>
        <v>53176.800000000003</v>
      </c>
      <c r="AP86" s="4">
        <f t="shared" si="41"/>
        <v>53077.200000000004</v>
      </c>
      <c r="AQ86" s="1">
        <f t="shared" si="42"/>
        <v>30000</v>
      </c>
      <c r="BD86" s="4">
        <f t="shared" si="43"/>
        <v>531768</v>
      </c>
      <c r="BE86" s="4">
        <f t="shared" si="36"/>
        <v>0</v>
      </c>
      <c r="BF86" s="4">
        <f t="shared" si="34"/>
        <v>94.799999999995634</v>
      </c>
      <c r="BG86" s="4">
        <f t="shared" si="34"/>
        <v>5460</v>
      </c>
      <c r="BH86" s="4">
        <f t="shared" si="34"/>
        <v>0</v>
      </c>
      <c r="BI86" s="4">
        <f t="shared" si="34"/>
        <v>0</v>
      </c>
      <c r="BJ86" s="4">
        <f t="shared" si="34"/>
        <v>0</v>
      </c>
      <c r="BK86" s="4">
        <f t="shared" si="34"/>
        <v>0</v>
      </c>
      <c r="BL86" s="4">
        <f t="shared" si="34"/>
        <v>0</v>
      </c>
      <c r="BM86" s="4">
        <f t="shared" si="34"/>
        <v>0</v>
      </c>
      <c r="BN86" s="4">
        <f t="shared" si="34"/>
        <v>0</v>
      </c>
      <c r="BO86" s="4">
        <f t="shared" si="33"/>
        <v>531768</v>
      </c>
      <c r="BP86" s="4">
        <f t="shared" si="33"/>
        <v>0</v>
      </c>
      <c r="BQ86" s="4">
        <f t="shared" si="33"/>
        <v>0</v>
      </c>
      <c r="BR86" s="4">
        <f t="shared" si="33"/>
        <v>0</v>
      </c>
      <c r="BS86" s="14">
        <f t="shared" si="44"/>
        <v>1069090.8</v>
      </c>
      <c r="BT86" s="15">
        <f t="shared" si="60"/>
        <v>32072.724000000002</v>
      </c>
      <c r="BU86" s="15">
        <f t="shared" si="45"/>
        <v>1037018.076</v>
      </c>
      <c r="BV86" s="1">
        <v>300000</v>
      </c>
      <c r="BW86" s="1">
        <f t="shared" si="46"/>
        <v>737018.076</v>
      </c>
      <c r="BX86" s="1">
        <f t="shared" si="47"/>
        <v>100000</v>
      </c>
      <c r="BY86" s="1">
        <f t="shared" si="48"/>
        <v>5000</v>
      </c>
      <c r="BZ86" s="1">
        <f t="shared" si="49"/>
        <v>637018.076</v>
      </c>
      <c r="CA86" s="1">
        <f t="shared" si="50"/>
        <v>300000</v>
      </c>
      <c r="CB86" s="1">
        <f t="shared" si="51"/>
        <v>30000</v>
      </c>
      <c r="CC86" s="1">
        <f t="shared" si="52"/>
        <v>337018.076</v>
      </c>
      <c r="CD86" s="1">
        <f t="shared" si="53"/>
        <v>337018.076</v>
      </c>
      <c r="CE86" s="1">
        <f t="shared" si="54"/>
        <v>50552.7114</v>
      </c>
      <c r="CF86" s="1">
        <f t="shared" si="55"/>
        <v>0</v>
      </c>
      <c r="CG86" s="1">
        <f t="shared" si="56"/>
        <v>0</v>
      </c>
      <c r="CH86" s="1">
        <f t="shared" si="57"/>
        <v>0</v>
      </c>
      <c r="CI86" s="1">
        <f t="shared" si="58"/>
        <v>0</v>
      </c>
      <c r="CJ86" s="1">
        <f t="shared" si="59"/>
        <v>0</v>
      </c>
      <c r="CK86" s="4">
        <f t="shared" si="61"/>
        <v>85552.7114</v>
      </c>
    </row>
    <row r="87" spans="1:89" x14ac:dyDescent="0.25">
      <c r="A87">
        <v>73</v>
      </c>
      <c r="B87" t="s">
        <v>124</v>
      </c>
      <c r="C87" t="s">
        <v>123</v>
      </c>
      <c r="D87">
        <v>44231</v>
      </c>
      <c r="E87">
        <v>22116</v>
      </c>
      <c r="F87">
        <v>4423</v>
      </c>
      <c r="G87">
        <v>2949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44231</v>
      </c>
      <c r="P87">
        <v>0</v>
      </c>
      <c r="Q87">
        <v>0</v>
      </c>
      <c r="R87">
        <v>0</v>
      </c>
      <c r="S87">
        <v>117950</v>
      </c>
      <c r="T87" s="1">
        <f t="shared" si="62"/>
        <v>530772</v>
      </c>
      <c r="U87" s="1">
        <f t="shared" si="62"/>
        <v>265392</v>
      </c>
      <c r="V87" s="1">
        <f t="shared" si="62"/>
        <v>53076</v>
      </c>
      <c r="W87" s="1">
        <f t="shared" si="62"/>
        <v>35388</v>
      </c>
      <c r="X87" s="1">
        <f t="shared" si="62"/>
        <v>0</v>
      </c>
      <c r="Y87" s="1">
        <f t="shared" si="62"/>
        <v>0</v>
      </c>
      <c r="Z87" s="1">
        <f t="shared" si="62"/>
        <v>0</v>
      </c>
      <c r="AA87" s="1">
        <f t="shared" si="62"/>
        <v>0</v>
      </c>
      <c r="AB87" s="1">
        <f t="shared" si="62"/>
        <v>0</v>
      </c>
      <c r="AC87" s="1">
        <f t="shared" si="62"/>
        <v>0</v>
      </c>
      <c r="AD87" s="1">
        <f t="shared" si="62"/>
        <v>0</v>
      </c>
      <c r="AE87" s="1">
        <f t="shared" si="62"/>
        <v>530772</v>
      </c>
      <c r="AF87" s="1">
        <f t="shared" si="62"/>
        <v>0</v>
      </c>
      <c r="AG87" s="1">
        <f t="shared" si="62"/>
        <v>0</v>
      </c>
      <c r="AH87">
        <f t="shared" si="63"/>
        <v>0</v>
      </c>
      <c r="AK87">
        <f t="shared" si="38"/>
        <v>300000</v>
      </c>
      <c r="AL87" s="4">
        <f t="shared" si="35"/>
        <v>265386</v>
      </c>
      <c r="AM87" s="4">
        <f t="shared" si="39"/>
        <v>265386</v>
      </c>
      <c r="AN87" s="4">
        <v>120000</v>
      </c>
      <c r="AO87" s="4">
        <f t="shared" si="40"/>
        <v>53077.200000000004</v>
      </c>
      <c r="AP87" s="4">
        <f t="shared" si="41"/>
        <v>52159.200000000004</v>
      </c>
      <c r="AQ87" s="1">
        <f t="shared" si="42"/>
        <v>30000</v>
      </c>
      <c r="BD87" s="4">
        <f t="shared" si="43"/>
        <v>530772</v>
      </c>
      <c r="BE87" s="4">
        <f t="shared" si="36"/>
        <v>6</v>
      </c>
      <c r="BF87" s="4">
        <f t="shared" si="34"/>
        <v>916.79999999999563</v>
      </c>
      <c r="BG87" s="4">
        <f t="shared" si="34"/>
        <v>5388</v>
      </c>
      <c r="BH87" s="4">
        <f t="shared" si="34"/>
        <v>0</v>
      </c>
      <c r="BI87" s="4">
        <f t="shared" si="34"/>
        <v>0</v>
      </c>
      <c r="BJ87" s="4">
        <f t="shared" si="34"/>
        <v>0</v>
      </c>
      <c r="BK87" s="4">
        <f t="shared" si="34"/>
        <v>0</v>
      </c>
      <c r="BL87" s="4">
        <f t="shared" si="34"/>
        <v>0</v>
      </c>
      <c r="BM87" s="4">
        <f t="shared" si="34"/>
        <v>0</v>
      </c>
      <c r="BN87" s="4">
        <f t="shared" si="34"/>
        <v>0</v>
      </c>
      <c r="BO87" s="4">
        <f t="shared" si="33"/>
        <v>530772</v>
      </c>
      <c r="BP87" s="4">
        <f t="shared" si="33"/>
        <v>0</v>
      </c>
      <c r="BQ87" s="4">
        <f t="shared" si="33"/>
        <v>0</v>
      </c>
      <c r="BR87" s="4">
        <f t="shared" si="33"/>
        <v>0</v>
      </c>
      <c r="BS87" s="14">
        <f t="shared" si="44"/>
        <v>1067854.8</v>
      </c>
      <c r="BT87" s="15">
        <f t="shared" si="60"/>
        <v>32035.644</v>
      </c>
      <c r="BU87" s="15">
        <f t="shared" si="45"/>
        <v>1035819.1560000001</v>
      </c>
      <c r="BV87" s="1">
        <v>300000</v>
      </c>
      <c r="BW87" s="1">
        <f t="shared" si="46"/>
        <v>735819.15600000008</v>
      </c>
      <c r="BX87" s="1">
        <f t="shared" si="47"/>
        <v>100000</v>
      </c>
      <c r="BY87" s="1">
        <f t="shared" si="48"/>
        <v>5000</v>
      </c>
      <c r="BZ87" s="1">
        <f t="shared" si="49"/>
        <v>635819.15600000008</v>
      </c>
      <c r="CA87" s="1">
        <f t="shared" si="50"/>
        <v>300000</v>
      </c>
      <c r="CB87" s="1">
        <f t="shared" si="51"/>
        <v>30000</v>
      </c>
      <c r="CC87" s="1">
        <f t="shared" si="52"/>
        <v>335819.15600000008</v>
      </c>
      <c r="CD87" s="1">
        <f t="shared" si="53"/>
        <v>335819.15600000008</v>
      </c>
      <c r="CE87" s="1">
        <f t="shared" si="54"/>
        <v>50372.873400000011</v>
      </c>
      <c r="CF87" s="1">
        <f t="shared" si="55"/>
        <v>0</v>
      </c>
      <c r="CG87" s="1">
        <f t="shared" si="56"/>
        <v>0</v>
      </c>
      <c r="CH87" s="1">
        <f t="shared" si="57"/>
        <v>0</v>
      </c>
      <c r="CI87" s="1">
        <f t="shared" si="58"/>
        <v>0</v>
      </c>
      <c r="CJ87" s="1">
        <f t="shared" si="59"/>
        <v>0</v>
      </c>
      <c r="CK87" s="4">
        <f t="shared" si="61"/>
        <v>85372.873400000011</v>
      </c>
    </row>
    <row r="88" spans="1:89" x14ac:dyDescent="0.25">
      <c r="A88">
        <v>74</v>
      </c>
      <c r="B88" t="s">
        <v>125</v>
      </c>
      <c r="C88" t="s">
        <v>89</v>
      </c>
      <c r="D88">
        <v>43466</v>
      </c>
      <c r="E88">
        <v>21734</v>
      </c>
      <c r="F88">
        <v>4346</v>
      </c>
      <c r="G88">
        <v>2898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43466</v>
      </c>
      <c r="P88">
        <v>0</v>
      </c>
      <c r="Q88">
        <v>0</v>
      </c>
      <c r="R88">
        <v>0</v>
      </c>
      <c r="S88">
        <v>115910</v>
      </c>
      <c r="T88" s="1">
        <f t="shared" si="62"/>
        <v>521592</v>
      </c>
      <c r="U88" s="1">
        <f t="shared" si="62"/>
        <v>260808</v>
      </c>
      <c r="V88" s="1">
        <f t="shared" si="62"/>
        <v>52152</v>
      </c>
      <c r="W88" s="1">
        <f t="shared" si="62"/>
        <v>34776</v>
      </c>
      <c r="X88" s="1">
        <f t="shared" si="62"/>
        <v>0</v>
      </c>
      <c r="Y88" s="1">
        <f t="shared" si="62"/>
        <v>0</v>
      </c>
      <c r="Z88" s="1">
        <f t="shared" si="62"/>
        <v>0</v>
      </c>
      <c r="AA88" s="1">
        <f t="shared" si="62"/>
        <v>0</v>
      </c>
      <c r="AB88" s="1">
        <f t="shared" si="62"/>
        <v>0</v>
      </c>
      <c r="AC88" s="1">
        <f t="shared" si="62"/>
        <v>0</v>
      </c>
      <c r="AD88" s="1">
        <f t="shared" si="62"/>
        <v>0</v>
      </c>
      <c r="AE88" s="1">
        <f t="shared" si="62"/>
        <v>521592</v>
      </c>
      <c r="AF88" s="1">
        <f t="shared" si="62"/>
        <v>0</v>
      </c>
      <c r="AG88" s="1">
        <f t="shared" si="62"/>
        <v>0</v>
      </c>
      <c r="AH88">
        <f t="shared" si="63"/>
        <v>0</v>
      </c>
      <c r="AK88">
        <f t="shared" si="38"/>
        <v>300000</v>
      </c>
      <c r="AL88" s="4">
        <f t="shared" si="35"/>
        <v>260796</v>
      </c>
      <c r="AM88" s="4">
        <f t="shared" si="39"/>
        <v>260796</v>
      </c>
      <c r="AN88" s="4">
        <v>120000</v>
      </c>
      <c r="AO88" s="4">
        <f t="shared" si="40"/>
        <v>52159.200000000004</v>
      </c>
      <c r="AP88" s="4">
        <f t="shared" si="41"/>
        <v>51615.600000000006</v>
      </c>
      <c r="AQ88" s="1">
        <f t="shared" si="42"/>
        <v>30000</v>
      </c>
      <c r="BD88" s="4">
        <f t="shared" si="43"/>
        <v>521592</v>
      </c>
      <c r="BE88" s="4">
        <f t="shared" si="36"/>
        <v>12</v>
      </c>
      <c r="BF88" s="4">
        <f t="shared" si="34"/>
        <v>536.39999999999418</v>
      </c>
      <c r="BG88" s="4">
        <f t="shared" si="34"/>
        <v>4776</v>
      </c>
      <c r="BH88" s="4">
        <f t="shared" si="34"/>
        <v>0</v>
      </c>
      <c r="BI88" s="4">
        <f t="shared" si="34"/>
        <v>0</v>
      </c>
      <c r="BJ88" s="4">
        <f t="shared" si="34"/>
        <v>0</v>
      </c>
      <c r="BK88" s="4">
        <f t="shared" si="34"/>
        <v>0</v>
      </c>
      <c r="BL88" s="4">
        <f t="shared" si="34"/>
        <v>0</v>
      </c>
      <c r="BM88" s="4">
        <f t="shared" si="34"/>
        <v>0</v>
      </c>
      <c r="BN88" s="4">
        <f t="shared" si="34"/>
        <v>0</v>
      </c>
      <c r="BO88" s="4">
        <f t="shared" si="33"/>
        <v>521592</v>
      </c>
      <c r="BP88" s="4">
        <f t="shared" si="33"/>
        <v>0</v>
      </c>
      <c r="BQ88" s="4">
        <f t="shared" si="33"/>
        <v>0</v>
      </c>
      <c r="BR88" s="4">
        <f t="shared" si="33"/>
        <v>0</v>
      </c>
      <c r="BS88" s="14">
        <f t="shared" si="44"/>
        <v>1048508.4</v>
      </c>
      <c r="BT88" s="15">
        <f t="shared" si="60"/>
        <v>31455.252</v>
      </c>
      <c r="BU88" s="15">
        <f t="shared" si="45"/>
        <v>1017053.148</v>
      </c>
      <c r="BV88" s="1">
        <v>300000</v>
      </c>
      <c r="BW88" s="1">
        <f t="shared" si="46"/>
        <v>717053.14800000004</v>
      </c>
      <c r="BX88" s="1">
        <f t="shared" si="47"/>
        <v>100000</v>
      </c>
      <c r="BY88" s="1">
        <f t="shared" si="48"/>
        <v>5000</v>
      </c>
      <c r="BZ88" s="1">
        <f t="shared" si="49"/>
        <v>617053.14800000004</v>
      </c>
      <c r="CA88" s="1">
        <f t="shared" si="50"/>
        <v>300000</v>
      </c>
      <c r="CB88" s="1">
        <f t="shared" si="51"/>
        <v>30000</v>
      </c>
      <c r="CC88" s="1">
        <f t="shared" si="52"/>
        <v>317053.14800000004</v>
      </c>
      <c r="CD88" s="1">
        <f t="shared" si="53"/>
        <v>317053.14800000004</v>
      </c>
      <c r="CE88" s="1">
        <f t="shared" si="54"/>
        <v>47557.972200000004</v>
      </c>
      <c r="CF88" s="1">
        <f t="shared" si="55"/>
        <v>0</v>
      </c>
      <c r="CG88" s="1">
        <f t="shared" si="56"/>
        <v>0</v>
      </c>
      <c r="CH88" s="1">
        <f t="shared" si="57"/>
        <v>0</v>
      </c>
      <c r="CI88" s="1">
        <f t="shared" si="58"/>
        <v>0</v>
      </c>
      <c r="CJ88" s="1">
        <f t="shared" si="59"/>
        <v>0</v>
      </c>
      <c r="CK88" s="4">
        <f t="shared" si="61"/>
        <v>82557.972200000004</v>
      </c>
    </row>
    <row r="89" spans="1:89" x14ac:dyDescent="0.25">
      <c r="A89">
        <v>75</v>
      </c>
      <c r="B89" t="s">
        <v>126</v>
      </c>
      <c r="C89" t="s">
        <v>89</v>
      </c>
      <c r="D89">
        <v>43013</v>
      </c>
      <c r="E89">
        <v>21507</v>
      </c>
      <c r="F89">
        <v>4301</v>
      </c>
      <c r="G89">
        <v>2868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43013</v>
      </c>
      <c r="P89">
        <v>0</v>
      </c>
      <c r="Q89">
        <v>0</v>
      </c>
      <c r="R89">
        <v>0</v>
      </c>
      <c r="S89">
        <v>114702</v>
      </c>
      <c r="T89" s="1">
        <f t="shared" si="62"/>
        <v>516156</v>
      </c>
      <c r="U89" s="1">
        <f t="shared" si="62"/>
        <v>258084</v>
      </c>
      <c r="V89" s="1">
        <f t="shared" si="62"/>
        <v>51612</v>
      </c>
      <c r="W89" s="1">
        <f t="shared" si="62"/>
        <v>34416</v>
      </c>
      <c r="X89" s="1">
        <f t="shared" si="62"/>
        <v>0</v>
      </c>
      <c r="Y89" s="1">
        <f t="shared" si="62"/>
        <v>0</v>
      </c>
      <c r="Z89" s="1">
        <f t="shared" si="62"/>
        <v>0</v>
      </c>
      <c r="AA89" s="1">
        <f t="shared" si="62"/>
        <v>0</v>
      </c>
      <c r="AB89" s="1">
        <f t="shared" si="62"/>
        <v>0</v>
      </c>
      <c r="AC89" s="1">
        <f t="shared" si="62"/>
        <v>0</v>
      </c>
      <c r="AD89" s="1">
        <f t="shared" si="62"/>
        <v>0</v>
      </c>
      <c r="AE89" s="1">
        <f t="shared" si="62"/>
        <v>516156</v>
      </c>
      <c r="AF89" s="1">
        <f t="shared" si="62"/>
        <v>0</v>
      </c>
      <c r="AG89" s="1">
        <f t="shared" si="62"/>
        <v>0</v>
      </c>
      <c r="AH89">
        <f t="shared" si="63"/>
        <v>0</v>
      </c>
      <c r="AK89">
        <f t="shared" si="38"/>
        <v>300000</v>
      </c>
      <c r="AL89" s="4">
        <f t="shared" si="35"/>
        <v>258078</v>
      </c>
      <c r="AM89" s="4">
        <f t="shared" si="39"/>
        <v>258078</v>
      </c>
      <c r="AN89" s="4">
        <v>120000</v>
      </c>
      <c r="AO89" s="4">
        <f t="shared" si="40"/>
        <v>51615.600000000006</v>
      </c>
      <c r="AP89" s="4">
        <f t="shared" si="41"/>
        <v>51546</v>
      </c>
      <c r="AQ89" s="1">
        <f t="shared" si="42"/>
        <v>30000</v>
      </c>
      <c r="BD89" s="4">
        <f t="shared" si="43"/>
        <v>516156</v>
      </c>
      <c r="BE89" s="4">
        <f t="shared" si="36"/>
        <v>6</v>
      </c>
      <c r="BF89" s="4">
        <f t="shared" si="34"/>
        <v>66</v>
      </c>
      <c r="BG89" s="4">
        <f t="shared" si="34"/>
        <v>4416</v>
      </c>
      <c r="BH89" s="4">
        <f t="shared" si="34"/>
        <v>0</v>
      </c>
      <c r="BI89" s="4">
        <f t="shared" si="34"/>
        <v>0</v>
      </c>
      <c r="BJ89" s="4">
        <f t="shared" si="34"/>
        <v>0</v>
      </c>
      <c r="BK89" s="4">
        <f t="shared" si="34"/>
        <v>0</v>
      </c>
      <c r="BL89" s="4">
        <f t="shared" si="34"/>
        <v>0</v>
      </c>
      <c r="BM89" s="4">
        <f t="shared" si="34"/>
        <v>0</v>
      </c>
      <c r="BN89" s="4">
        <f t="shared" si="34"/>
        <v>0</v>
      </c>
      <c r="BO89" s="4">
        <f t="shared" si="33"/>
        <v>516156</v>
      </c>
      <c r="BP89" s="4">
        <f t="shared" si="33"/>
        <v>0</v>
      </c>
      <c r="BQ89" s="4">
        <f t="shared" si="33"/>
        <v>0</v>
      </c>
      <c r="BR89" s="4">
        <f t="shared" si="33"/>
        <v>0</v>
      </c>
      <c r="BS89" s="14">
        <f t="shared" si="44"/>
        <v>1036800</v>
      </c>
      <c r="BT89" s="15">
        <f t="shared" si="60"/>
        <v>31104</v>
      </c>
      <c r="BU89" s="15">
        <f t="shared" si="45"/>
        <v>1005696</v>
      </c>
      <c r="BV89" s="1">
        <v>300000</v>
      </c>
      <c r="BW89" s="1">
        <f t="shared" si="46"/>
        <v>705696</v>
      </c>
      <c r="BX89" s="1">
        <f t="shared" si="47"/>
        <v>100000</v>
      </c>
      <c r="BY89" s="1">
        <f t="shared" si="48"/>
        <v>5000</v>
      </c>
      <c r="BZ89" s="1">
        <f t="shared" si="49"/>
        <v>605696</v>
      </c>
      <c r="CA89" s="1">
        <f t="shared" si="50"/>
        <v>300000</v>
      </c>
      <c r="CB89" s="1">
        <f t="shared" si="51"/>
        <v>30000</v>
      </c>
      <c r="CC89" s="1">
        <f t="shared" si="52"/>
        <v>305696</v>
      </c>
      <c r="CD89" s="1">
        <f t="shared" si="53"/>
        <v>305696</v>
      </c>
      <c r="CE89" s="1">
        <f t="shared" si="54"/>
        <v>45854.400000000001</v>
      </c>
      <c r="CF89" s="1">
        <f t="shared" si="55"/>
        <v>0</v>
      </c>
      <c r="CG89" s="1">
        <f t="shared" si="56"/>
        <v>0</v>
      </c>
      <c r="CH89" s="1">
        <f t="shared" si="57"/>
        <v>0</v>
      </c>
      <c r="CI89" s="1">
        <f t="shared" si="58"/>
        <v>0</v>
      </c>
      <c r="CJ89" s="1">
        <f t="shared" si="59"/>
        <v>0</v>
      </c>
      <c r="CK89" s="4">
        <f t="shared" si="61"/>
        <v>80854.399999999994</v>
      </c>
    </row>
    <row r="90" spans="1:89" x14ac:dyDescent="0.25">
      <c r="A90">
        <v>76</v>
      </c>
      <c r="B90" t="s">
        <v>127</v>
      </c>
      <c r="C90" t="s">
        <v>83</v>
      </c>
      <c r="D90">
        <v>42955</v>
      </c>
      <c r="E90">
        <v>21478</v>
      </c>
      <c r="F90">
        <v>4295</v>
      </c>
      <c r="G90">
        <v>2865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42955</v>
      </c>
      <c r="P90">
        <v>0</v>
      </c>
      <c r="Q90">
        <v>0</v>
      </c>
      <c r="R90">
        <v>0</v>
      </c>
      <c r="S90">
        <v>114548</v>
      </c>
      <c r="T90" s="1">
        <f t="shared" si="62"/>
        <v>515460</v>
      </c>
      <c r="U90" s="1">
        <f t="shared" si="62"/>
        <v>257736</v>
      </c>
      <c r="V90" s="1">
        <f t="shared" si="62"/>
        <v>51540</v>
      </c>
      <c r="W90" s="1">
        <f t="shared" si="62"/>
        <v>34380</v>
      </c>
      <c r="X90" s="1">
        <f t="shared" si="62"/>
        <v>0</v>
      </c>
      <c r="Y90" s="1">
        <f t="shared" si="62"/>
        <v>0</v>
      </c>
      <c r="Z90" s="1">
        <f t="shared" si="62"/>
        <v>0</v>
      </c>
      <c r="AA90" s="1">
        <f t="shared" si="62"/>
        <v>0</v>
      </c>
      <c r="AB90" s="1">
        <f t="shared" si="62"/>
        <v>0</v>
      </c>
      <c r="AC90" s="1">
        <f t="shared" si="62"/>
        <v>0</v>
      </c>
      <c r="AD90" s="1">
        <f t="shared" si="62"/>
        <v>0</v>
      </c>
      <c r="AE90" s="1">
        <f t="shared" si="62"/>
        <v>515460</v>
      </c>
      <c r="AF90" s="1">
        <f t="shared" si="62"/>
        <v>0</v>
      </c>
      <c r="AG90" s="1">
        <f t="shared" si="62"/>
        <v>0</v>
      </c>
      <c r="AH90">
        <f t="shared" si="63"/>
        <v>0</v>
      </c>
      <c r="AK90">
        <f t="shared" si="38"/>
        <v>300000</v>
      </c>
      <c r="AL90" s="4">
        <f t="shared" si="35"/>
        <v>257730</v>
      </c>
      <c r="AM90" s="4">
        <f t="shared" si="39"/>
        <v>257730</v>
      </c>
      <c r="AN90" s="4">
        <v>120000</v>
      </c>
      <c r="AO90" s="4">
        <f t="shared" si="40"/>
        <v>51546</v>
      </c>
      <c r="AP90" s="4">
        <f t="shared" si="41"/>
        <v>51540</v>
      </c>
      <c r="AQ90" s="1">
        <f t="shared" si="42"/>
        <v>30000</v>
      </c>
      <c r="BD90" s="4">
        <f t="shared" si="43"/>
        <v>515460</v>
      </c>
      <c r="BE90" s="4">
        <f t="shared" si="36"/>
        <v>6</v>
      </c>
      <c r="BF90" s="4">
        <f t="shared" si="34"/>
        <v>0</v>
      </c>
      <c r="BG90" s="4">
        <f t="shared" si="34"/>
        <v>4380</v>
      </c>
      <c r="BH90" s="4">
        <f t="shared" si="34"/>
        <v>0</v>
      </c>
      <c r="BI90" s="4">
        <f t="shared" si="34"/>
        <v>0</v>
      </c>
      <c r="BJ90" s="4">
        <f t="shared" si="34"/>
        <v>0</v>
      </c>
      <c r="BK90" s="4">
        <f t="shared" si="34"/>
        <v>0</v>
      </c>
      <c r="BL90" s="4">
        <f t="shared" ref="BK90:BN134" si="64">AB90-AV90</f>
        <v>0</v>
      </c>
      <c r="BM90" s="4">
        <f t="shared" si="64"/>
        <v>0</v>
      </c>
      <c r="BN90" s="4">
        <f t="shared" si="64"/>
        <v>0</v>
      </c>
      <c r="BO90" s="4">
        <f t="shared" si="33"/>
        <v>515460</v>
      </c>
      <c r="BP90" s="4">
        <f t="shared" si="33"/>
        <v>0</v>
      </c>
      <c r="BQ90" s="4">
        <f t="shared" si="33"/>
        <v>0</v>
      </c>
      <c r="BR90" s="4">
        <f t="shared" si="33"/>
        <v>0</v>
      </c>
      <c r="BS90" s="14">
        <f t="shared" si="44"/>
        <v>1035306</v>
      </c>
      <c r="BT90" s="15">
        <f t="shared" si="60"/>
        <v>31059.18</v>
      </c>
      <c r="BU90" s="15">
        <f t="shared" si="45"/>
        <v>1004246.82</v>
      </c>
      <c r="BV90" s="1">
        <v>300000</v>
      </c>
      <c r="BW90" s="1">
        <f t="shared" si="46"/>
        <v>704246.82</v>
      </c>
      <c r="BX90" s="1">
        <f t="shared" si="47"/>
        <v>100000</v>
      </c>
      <c r="BY90" s="1">
        <f t="shared" si="48"/>
        <v>5000</v>
      </c>
      <c r="BZ90" s="1">
        <f t="shared" si="49"/>
        <v>604246.81999999995</v>
      </c>
      <c r="CA90" s="1">
        <f t="shared" si="50"/>
        <v>300000</v>
      </c>
      <c r="CB90" s="1">
        <f t="shared" si="51"/>
        <v>30000</v>
      </c>
      <c r="CC90" s="1">
        <f t="shared" si="52"/>
        <v>304246.81999999995</v>
      </c>
      <c r="CD90" s="1">
        <f t="shared" si="53"/>
        <v>304246.81999999995</v>
      </c>
      <c r="CE90" s="1">
        <f t="shared" si="54"/>
        <v>45637.022999999994</v>
      </c>
      <c r="CF90" s="1">
        <f t="shared" si="55"/>
        <v>0</v>
      </c>
      <c r="CG90" s="1">
        <f t="shared" si="56"/>
        <v>0</v>
      </c>
      <c r="CH90" s="1">
        <f t="shared" si="57"/>
        <v>0</v>
      </c>
      <c r="CI90" s="1">
        <f t="shared" si="58"/>
        <v>0</v>
      </c>
      <c r="CJ90" s="1">
        <f t="shared" si="59"/>
        <v>0</v>
      </c>
      <c r="CK90" s="4">
        <f t="shared" si="61"/>
        <v>80637.022999999986</v>
      </c>
    </row>
    <row r="91" spans="1:89" x14ac:dyDescent="0.25">
      <c r="A91">
        <v>77</v>
      </c>
      <c r="B91" t="s">
        <v>128</v>
      </c>
      <c r="C91" t="s">
        <v>83</v>
      </c>
      <c r="D91">
        <v>42955</v>
      </c>
      <c r="E91">
        <v>21478</v>
      </c>
      <c r="F91">
        <v>4295</v>
      </c>
      <c r="G91">
        <v>2865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42955</v>
      </c>
      <c r="P91">
        <v>0</v>
      </c>
      <c r="Q91">
        <v>0</v>
      </c>
      <c r="R91">
        <v>0</v>
      </c>
      <c r="S91">
        <v>114548</v>
      </c>
      <c r="T91" s="1">
        <f t="shared" si="62"/>
        <v>515460</v>
      </c>
      <c r="U91" s="1">
        <f t="shared" si="62"/>
        <v>257736</v>
      </c>
      <c r="V91" s="1">
        <f t="shared" si="62"/>
        <v>51540</v>
      </c>
      <c r="W91" s="1">
        <f t="shared" si="62"/>
        <v>34380</v>
      </c>
      <c r="X91" s="1">
        <f t="shared" si="62"/>
        <v>0</v>
      </c>
      <c r="Y91" s="1">
        <f t="shared" si="62"/>
        <v>0</v>
      </c>
      <c r="Z91" s="1">
        <f t="shared" si="62"/>
        <v>0</v>
      </c>
      <c r="AA91" s="1">
        <f t="shared" si="62"/>
        <v>0</v>
      </c>
      <c r="AB91" s="1">
        <f t="shared" si="62"/>
        <v>0</v>
      </c>
      <c r="AC91" s="1">
        <f t="shared" si="62"/>
        <v>0</v>
      </c>
      <c r="AD91" s="1">
        <f t="shared" si="62"/>
        <v>0</v>
      </c>
      <c r="AE91" s="1">
        <f t="shared" si="62"/>
        <v>515460</v>
      </c>
      <c r="AF91" s="1">
        <f t="shared" si="62"/>
        <v>0</v>
      </c>
      <c r="AG91" s="1">
        <f t="shared" si="62"/>
        <v>0</v>
      </c>
      <c r="AH91">
        <f t="shared" si="63"/>
        <v>0</v>
      </c>
      <c r="AK91">
        <f t="shared" si="38"/>
        <v>300000</v>
      </c>
      <c r="AL91" s="4">
        <f t="shared" si="35"/>
        <v>257730</v>
      </c>
      <c r="AM91" s="4">
        <f t="shared" si="39"/>
        <v>257730</v>
      </c>
      <c r="AN91" s="4">
        <v>120000</v>
      </c>
      <c r="AO91" s="4">
        <f t="shared" si="40"/>
        <v>51546</v>
      </c>
      <c r="AP91" s="4">
        <f t="shared" si="41"/>
        <v>50700</v>
      </c>
      <c r="AQ91" s="1">
        <f t="shared" si="42"/>
        <v>30000</v>
      </c>
      <c r="BD91" s="4">
        <f t="shared" si="43"/>
        <v>515460</v>
      </c>
      <c r="BE91" s="4">
        <f t="shared" si="36"/>
        <v>6</v>
      </c>
      <c r="BF91" s="4">
        <f t="shared" ref="BF91:BJ134" si="65">V91-AP91</f>
        <v>840</v>
      </c>
      <c r="BG91" s="4">
        <f t="shared" si="65"/>
        <v>4380</v>
      </c>
      <c r="BH91" s="4">
        <f t="shared" si="65"/>
        <v>0</v>
      </c>
      <c r="BI91" s="4">
        <f t="shared" si="65"/>
        <v>0</v>
      </c>
      <c r="BJ91" s="4">
        <f t="shared" si="65"/>
        <v>0</v>
      </c>
      <c r="BK91" s="4">
        <f t="shared" si="64"/>
        <v>0</v>
      </c>
      <c r="BL91" s="4">
        <f t="shared" si="64"/>
        <v>0</v>
      </c>
      <c r="BM91" s="4">
        <f t="shared" si="64"/>
        <v>0</v>
      </c>
      <c r="BN91" s="4">
        <f t="shared" si="64"/>
        <v>0</v>
      </c>
      <c r="BO91" s="4">
        <f t="shared" si="33"/>
        <v>515460</v>
      </c>
      <c r="BP91" s="4">
        <f t="shared" si="33"/>
        <v>0</v>
      </c>
      <c r="BQ91" s="4">
        <f t="shared" si="33"/>
        <v>0</v>
      </c>
      <c r="BR91" s="4">
        <f t="shared" si="33"/>
        <v>0</v>
      </c>
      <c r="BS91" s="14">
        <f t="shared" si="44"/>
        <v>1036146</v>
      </c>
      <c r="BT91" s="15">
        <f t="shared" si="60"/>
        <v>31084.38</v>
      </c>
      <c r="BU91" s="15">
        <f t="shared" si="45"/>
        <v>1005061.62</v>
      </c>
      <c r="BV91" s="1">
        <v>300000</v>
      </c>
      <c r="BW91" s="1">
        <f t="shared" si="46"/>
        <v>705061.62</v>
      </c>
      <c r="BX91" s="1">
        <f t="shared" si="47"/>
        <v>100000</v>
      </c>
      <c r="BY91" s="1">
        <f t="shared" si="48"/>
        <v>5000</v>
      </c>
      <c r="BZ91" s="1">
        <f t="shared" si="49"/>
        <v>605061.62</v>
      </c>
      <c r="CA91" s="1">
        <f t="shared" si="50"/>
        <v>300000</v>
      </c>
      <c r="CB91" s="1">
        <f t="shared" si="51"/>
        <v>30000</v>
      </c>
      <c r="CC91" s="1">
        <f t="shared" si="52"/>
        <v>305061.62</v>
      </c>
      <c r="CD91" s="1">
        <f t="shared" si="53"/>
        <v>305061.62</v>
      </c>
      <c r="CE91" s="1">
        <f t="shared" si="54"/>
        <v>45759.242999999995</v>
      </c>
      <c r="CF91" s="1">
        <f t="shared" si="55"/>
        <v>0</v>
      </c>
      <c r="CG91" s="1">
        <f t="shared" si="56"/>
        <v>0</v>
      </c>
      <c r="CH91" s="1">
        <f t="shared" si="57"/>
        <v>0</v>
      </c>
      <c r="CI91" s="1">
        <f t="shared" si="58"/>
        <v>0</v>
      </c>
      <c r="CJ91" s="1">
        <f t="shared" si="59"/>
        <v>0</v>
      </c>
      <c r="CK91" s="4">
        <f t="shared" si="61"/>
        <v>80759.242999999988</v>
      </c>
    </row>
    <row r="92" spans="1:89" x14ac:dyDescent="0.25">
      <c r="A92">
        <v>78</v>
      </c>
      <c r="B92" t="s">
        <v>129</v>
      </c>
      <c r="C92" t="s">
        <v>89</v>
      </c>
      <c r="D92">
        <v>42250</v>
      </c>
      <c r="E92">
        <v>21125</v>
      </c>
      <c r="F92">
        <v>4225</v>
      </c>
      <c r="G92">
        <v>2816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42250</v>
      </c>
      <c r="P92">
        <v>0</v>
      </c>
      <c r="Q92">
        <v>0</v>
      </c>
      <c r="R92">
        <v>0</v>
      </c>
      <c r="S92">
        <v>112666</v>
      </c>
      <c r="T92" s="1">
        <f t="shared" si="62"/>
        <v>507000</v>
      </c>
      <c r="U92" s="1">
        <f t="shared" si="62"/>
        <v>253500</v>
      </c>
      <c r="V92" s="1">
        <f t="shared" si="62"/>
        <v>50700</v>
      </c>
      <c r="W92" s="1">
        <f t="shared" si="62"/>
        <v>33792</v>
      </c>
      <c r="X92" s="1">
        <f t="shared" si="62"/>
        <v>0</v>
      </c>
      <c r="Y92" s="1">
        <f t="shared" si="62"/>
        <v>0</v>
      </c>
      <c r="Z92" s="1">
        <f t="shared" si="62"/>
        <v>0</v>
      </c>
      <c r="AA92" s="1">
        <f t="shared" si="62"/>
        <v>0</v>
      </c>
      <c r="AB92" s="1">
        <f t="shared" si="62"/>
        <v>0</v>
      </c>
      <c r="AC92" s="1">
        <f t="shared" si="62"/>
        <v>0</v>
      </c>
      <c r="AD92" s="1">
        <f t="shared" si="62"/>
        <v>0</v>
      </c>
      <c r="AE92" s="1">
        <f t="shared" si="62"/>
        <v>507000</v>
      </c>
      <c r="AF92" s="1">
        <f t="shared" si="62"/>
        <v>0</v>
      </c>
      <c r="AG92" s="1">
        <f t="shared" si="62"/>
        <v>0</v>
      </c>
      <c r="AH92">
        <f t="shared" si="63"/>
        <v>0</v>
      </c>
      <c r="AK92">
        <f t="shared" si="38"/>
        <v>300000</v>
      </c>
      <c r="AL92" s="4">
        <f t="shared" si="35"/>
        <v>253500</v>
      </c>
      <c r="AM92" s="4">
        <f t="shared" si="39"/>
        <v>253500</v>
      </c>
      <c r="AN92" s="4">
        <v>120000</v>
      </c>
      <c r="AO92" s="4">
        <f t="shared" si="40"/>
        <v>50700</v>
      </c>
      <c r="AP92" s="4">
        <f t="shared" si="41"/>
        <v>50060.4</v>
      </c>
      <c r="AQ92" s="1">
        <f t="shared" si="42"/>
        <v>30000</v>
      </c>
      <c r="BD92" s="4">
        <f t="shared" si="43"/>
        <v>507000</v>
      </c>
      <c r="BE92" s="4">
        <f t="shared" si="36"/>
        <v>0</v>
      </c>
      <c r="BF92" s="4">
        <f t="shared" si="65"/>
        <v>639.59999999999854</v>
      </c>
      <c r="BG92" s="4">
        <f t="shared" si="65"/>
        <v>3792</v>
      </c>
      <c r="BH92" s="4">
        <f t="shared" si="65"/>
        <v>0</v>
      </c>
      <c r="BI92" s="4">
        <f t="shared" si="65"/>
        <v>0</v>
      </c>
      <c r="BJ92" s="4">
        <f t="shared" si="65"/>
        <v>0</v>
      </c>
      <c r="BK92" s="4">
        <f t="shared" si="64"/>
        <v>0</v>
      </c>
      <c r="BL92" s="4">
        <f t="shared" si="64"/>
        <v>0</v>
      </c>
      <c r="BM92" s="4">
        <f t="shared" si="64"/>
        <v>0</v>
      </c>
      <c r="BN92" s="4">
        <f t="shared" si="64"/>
        <v>0</v>
      </c>
      <c r="BO92" s="4">
        <f t="shared" si="33"/>
        <v>507000</v>
      </c>
      <c r="BP92" s="4">
        <f t="shared" si="33"/>
        <v>0</v>
      </c>
      <c r="BQ92" s="4">
        <f t="shared" si="33"/>
        <v>0</v>
      </c>
      <c r="BR92" s="4">
        <f t="shared" si="33"/>
        <v>0</v>
      </c>
      <c r="BS92" s="14">
        <f t="shared" si="44"/>
        <v>1018431.6</v>
      </c>
      <c r="BT92" s="15">
        <f t="shared" si="60"/>
        <v>30552.948</v>
      </c>
      <c r="BU92" s="15">
        <f t="shared" si="45"/>
        <v>987878.652</v>
      </c>
      <c r="BV92" s="1">
        <v>300000</v>
      </c>
      <c r="BW92" s="1">
        <f t="shared" si="46"/>
        <v>687878.652</v>
      </c>
      <c r="BX92" s="1">
        <f t="shared" si="47"/>
        <v>100000</v>
      </c>
      <c r="BY92" s="1">
        <f t="shared" si="48"/>
        <v>5000</v>
      </c>
      <c r="BZ92" s="1">
        <f t="shared" si="49"/>
        <v>587878.652</v>
      </c>
      <c r="CA92" s="1">
        <f t="shared" si="50"/>
        <v>300000</v>
      </c>
      <c r="CB92" s="1">
        <f t="shared" si="51"/>
        <v>30000</v>
      </c>
      <c r="CC92" s="1">
        <f t="shared" si="52"/>
        <v>287878.652</v>
      </c>
      <c r="CD92" s="1">
        <f t="shared" si="53"/>
        <v>287878.652</v>
      </c>
      <c r="CE92" s="1">
        <f t="shared" si="54"/>
        <v>43181.7978</v>
      </c>
      <c r="CF92" s="1">
        <f t="shared" si="55"/>
        <v>0</v>
      </c>
      <c r="CG92" s="1">
        <f t="shared" si="56"/>
        <v>0</v>
      </c>
      <c r="CH92" s="1">
        <f t="shared" si="57"/>
        <v>0</v>
      </c>
      <c r="CI92" s="1">
        <f t="shared" si="58"/>
        <v>0</v>
      </c>
      <c r="CJ92" s="1">
        <f t="shared" si="59"/>
        <v>0</v>
      </c>
      <c r="CK92" s="4">
        <f t="shared" si="61"/>
        <v>78181.7978</v>
      </c>
    </row>
    <row r="93" spans="1:89" x14ac:dyDescent="0.25">
      <c r="A93">
        <v>79</v>
      </c>
      <c r="B93" t="s">
        <v>130</v>
      </c>
      <c r="C93" t="s">
        <v>131</v>
      </c>
      <c r="D93">
        <v>41717</v>
      </c>
      <c r="E93">
        <v>20858</v>
      </c>
      <c r="F93">
        <v>4171</v>
      </c>
      <c r="G93">
        <v>2781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41717</v>
      </c>
      <c r="P93">
        <v>0</v>
      </c>
      <c r="Q93">
        <v>0</v>
      </c>
      <c r="R93">
        <v>0</v>
      </c>
      <c r="S93">
        <v>111244</v>
      </c>
      <c r="T93" s="1">
        <f t="shared" si="62"/>
        <v>500604</v>
      </c>
      <c r="U93" s="1">
        <f t="shared" si="62"/>
        <v>250296</v>
      </c>
      <c r="V93" s="1">
        <f t="shared" si="62"/>
        <v>50052</v>
      </c>
      <c r="W93" s="1">
        <f t="shared" si="62"/>
        <v>33372</v>
      </c>
      <c r="X93" s="1">
        <f t="shared" si="62"/>
        <v>0</v>
      </c>
      <c r="Y93" s="1">
        <f t="shared" si="62"/>
        <v>0</v>
      </c>
      <c r="Z93" s="1">
        <f t="shared" si="62"/>
        <v>0</v>
      </c>
      <c r="AA93" s="1">
        <f t="shared" si="62"/>
        <v>0</v>
      </c>
      <c r="AB93" s="1">
        <f t="shared" si="62"/>
        <v>0</v>
      </c>
      <c r="AC93" s="1">
        <f t="shared" si="62"/>
        <v>0</v>
      </c>
      <c r="AD93" s="1">
        <f t="shared" si="62"/>
        <v>0</v>
      </c>
      <c r="AE93" s="1">
        <f t="shared" si="62"/>
        <v>500604</v>
      </c>
      <c r="AF93" s="1">
        <f t="shared" si="62"/>
        <v>0</v>
      </c>
      <c r="AG93" s="1">
        <f t="shared" si="62"/>
        <v>0</v>
      </c>
      <c r="AH93">
        <f t="shared" si="63"/>
        <v>0</v>
      </c>
      <c r="AK93">
        <f t="shared" si="38"/>
        <v>300000</v>
      </c>
      <c r="AL93" s="4">
        <f t="shared" si="35"/>
        <v>250302</v>
      </c>
      <c r="AM93" s="4">
        <f t="shared" si="39"/>
        <v>250296</v>
      </c>
      <c r="AN93" s="4">
        <v>120000</v>
      </c>
      <c r="AO93" s="4">
        <f t="shared" si="40"/>
        <v>50060.4</v>
      </c>
      <c r="AP93" s="4">
        <f t="shared" si="41"/>
        <v>50052</v>
      </c>
      <c r="AQ93" s="1">
        <f t="shared" si="42"/>
        <v>30000</v>
      </c>
      <c r="BD93" s="4">
        <f t="shared" si="43"/>
        <v>500604</v>
      </c>
      <c r="BE93" s="4">
        <f t="shared" si="36"/>
        <v>0</v>
      </c>
      <c r="BF93" s="4">
        <f t="shared" si="65"/>
        <v>0</v>
      </c>
      <c r="BG93" s="4">
        <f t="shared" si="65"/>
        <v>3372</v>
      </c>
      <c r="BH93" s="4">
        <f t="shared" si="65"/>
        <v>0</v>
      </c>
      <c r="BI93" s="4">
        <f t="shared" si="65"/>
        <v>0</v>
      </c>
      <c r="BJ93" s="4">
        <f t="shared" si="65"/>
        <v>0</v>
      </c>
      <c r="BK93" s="4">
        <f t="shared" si="64"/>
        <v>0</v>
      </c>
      <c r="BL93" s="4">
        <f t="shared" si="64"/>
        <v>0</v>
      </c>
      <c r="BM93" s="4">
        <f t="shared" si="64"/>
        <v>0</v>
      </c>
      <c r="BN93" s="4">
        <f t="shared" si="64"/>
        <v>0</v>
      </c>
      <c r="BO93" s="4">
        <f t="shared" si="33"/>
        <v>500604</v>
      </c>
      <c r="BP93" s="4">
        <f t="shared" si="33"/>
        <v>0</v>
      </c>
      <c r="BQ93" s="4">
        <f t="shared" si="33"/>
        <v>0</v>
      </c>
      <c r="BR93" s="4">
        <f t="shared" si="33"/>
        <v>0</v>
      </c>
      <c r="BS93" s="14">
        <f t="shared" si="44"/>
        <v>1004580</v>
      </c>
      <c r="BT93" s="15">
        <f t="shared" si="60"/>
        <v>30137.399999999998</v>
      </c>
      <c r="BU93" s="15">
        <f t="shared" si="45"/>
        <v>974442.6</v>
      </c>
      <c r="BV93" s="1">
        <v>300000</v>
      </c>
      <c r="BW93" s="1">
        <f t="shared" si="46"/>
        <v>674442.6</v>
      </c>
      <c r="BX93" s="1">
        <f t="shared" si="47"/>
        <v>100000</v>
      </c>
      <c r="BY93" s="1">
        <f t="shared" si="48"/>
        <v>5000</v>
      </c>
      <c r="BZ93" s="1">
        <f t="shared" si="49"/>
        <v>574442.6</v>
      </c>
      <c r="CA93" s="1">
        <f t="shared" si="50"/>
        <v>300000</v>
      </c>
      <c r="CB93" s="1">
        <f t="shared" si="51"/>
        <v>30000</v>
      </c>
      <c r="CC93" s="1">
        <f t="shared" si="52"/>
        <v>274442.59999999998</v>
      </c>
      <c r="CD93" s="1">
        <f t="shared" si="53"/>
        <v>274442.59999999998</v>
      </c>
      <c r="CE93" s="1">
        <f t="shared" si="54"/>
        <v>41166.389999999992</v>
      </c>
      <c r="CF93" s="1">
        <f t="shared" si="55"/>
        <v>0</v>
      </c>
      <c r="CG93" s="1">
        <f t="shared" si="56"/>
        <v>0</v>
      </c>
      <c r="CH93" s="1">
        <f t="shared" si="57"/>
        <v>0</v>
      </c>
      <c r="CI93" s="1">
        <f t="shared" si="58"/>
        <v>0</v>
      </c>
      <c r="CJ93" s="1">
        <f t="shared" si="59"/>
        <v>0</v>
      </c>
      <c r="CK93" s="4">
        <f t="shared" si="61"/>
        <v>76166.389999999985</v>
      </c>
    </row>
    <row r="94" spans="1:89" x14ac:dyDescent="0.25">
      <c r="A94">
        <v>80</v>
      </c>
      <c r="B94" t="s">
        <v>132</v>
      </c>
      <c r="C94" t="s">
        <v>131</v>
      </c>
      <c r="D94">
        <v>41717</v>
      </c>
      <c r="E94">
        <v>20859</v>
      </c>
      <c r="F94">
        <v>4171</v>
      </c>
      <c r="G94">
        <v>2780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41717</v>
      </c>
      <c r="P94">
        <v>0</v>
      </c>
      <c r="Q94">
        <v>0</v>
      </c>
      <c r="R94">
        <v>0</v>
      </c>
      <c r="S94">
        <v>111244</v>
      </c>
      <c r="T94" s="1">
        <f t="shared" si="62"/>
        <v>500604</v>
      </c>
      <c r="U94" s="1">
        <f t="shared" si="62"/>
        <v>250308</v>
      </c>
      <c r="V94" s="1">
        <f t="shared" si="62"/>
        <v>50052</v>
      </c>
      <c r="W94" s="1">
        <f t="shared" si="62"/>
        <v>33360</v>
      </c>
      <c r="X94" s="1">
        <f t="shared" si="62"/>
        <v>0</v>
      </c>
      <c r="Y94" s="1">
        <f t="shared" si="62"/>
        <v>0</v>
      </c>
      <c r="Z94" s="1">
        <f t="shared" si="62"/>
        <v>0</v>
      </c>
      <c r="AA94" s="1">
        <f t="shared" si="62"/>
        <v>0</v>
      </c>
      <c r="AB94" s="1">
        <f t="shared" si="62"/>
        <v>0</v>
      </c>
      <c r="AC94" s="1">
        <f t="shared" si="62"/>
        <v>0</v>
      </c>
      <c r="AD94" s="1">
        <f t="shared" si="62"/>
        <v>0</v>
      </c>
      <c r="AE94" s="1">
        <f t="shared" si="62"/>
        <v>500604</v>
      </c>
      <c r="AF94" s="1">
        <f t="shared" si="62"/>
        <v>0</v>
      </c>
      <c r="AG94" s="1">
        <f t="shared" si="62"/>
        <v>0</v>
      </c>
      <c r="AH94">
        <f t="shared" si="63"/>
        <v>0</v>
      </c>
      <c r="AK94">
        <f t="shared" si="38"/>
        <v>300000</v>
      </c>
      <c r="AL94" s="4">
        <f t="shared" si="35"/>
        <v>250302</v>
      </c>
      <c r="AM94" s="4">
        <f t="shared" si="39"/>
        <v>250302</v>
      </c>
      <c r="AN94" s="4">
        <v>120000</v>
      </c>
      <c r="AO94" s="4">
        <f t="shared" si="40"/>
        <v>50060.4</v>
      </c>
      <c r="AP94" s="4">
        <f t="shared" si="41"/>
        <v>50052</v>
      </c>
      <c r="AQ94" s="1">
        <f t="shared" si="42"/>
        <v>30000</v>
      </c>
      <c r="BD94" s="4">
        <f t="shared" si="43"/>
        <v>500604</v>
      </c>
      <c r="BE94" s="4">
        <f t="shared" si="36"/>
        <v>6</v>
      </c>
      <c r="BF94" s="4">
        <f t="shared" si="65"/>
        <v>0</v>
      </c>
      <c r="BG94" s="4">
        <f t="shared" si="65"/>
        <v>3360</v>
      </c>
      <c r="BH94" s="4">
        <f t="shared" si="65"/>
        <v>0</v>
      </c>
      <c r="BI94" s="4">
        <f t="shared" si="65"/>
        <v>0</v>
      </c>
      <c r="BJ94" s="4">
        <f t="shared" si="65"/>
        <v>0</v>
      </c>
      <c r="BK94" s="4">
        <f t="shared" si="64"/>
        <v>0</v>
      </c>
      <c r="BL94" s="4">
        <f t="shared" si="64"/>
        <v>0</v>
      </c>
      <c r="BM94" s="4">
        <f t="shared" si="64"/>
        <v>0</v>
      </c>
      <c r="BN94" s="4">
        <f t="shared" si="64"/>
        <v>0</v>
      </c>
      <c r="BO94" s="4">
        <f t="shared" si="33"/>
        <v>500604</v>
      </c>
      <c r="BP94" s="4">
        <f t="shared" si="33"/>
        <v>0</v>
      </c>
      <c r="BQ94" s="4">
        <f t="shared" si="33"/>
        <v>0</v>
      </c>
      <c r="BR94" s="4">
        <f t="shared" si="33"/>
        <v>0</v>
      </c>
      <c r="BS94" s="14">
        <f t="shared" si="44"/>
        <v>1004574</v>
      </c>
      <c r="BT94" s="15">
        <f t="shared" si="60"/>
        <v>30137.22</v>
      </c>
      <c r="BU94" s="15">
        <f t="shared" si="45"/>
        <v>974436.78</v>
      </c>
      <c r="BV94" s="1">
        <v>300000</v>
      </c>
      <c r="BW94" s="1">
        <f t="shared" si="46"/>
        <v>674436.78</v>
      </c>
      <c r="BX94" s="1">
        <f t="shared" si="47"/>
        <v>100000</v>
      </c>
      <c r="BY94" s="1">
        <f t="shared" si="48"/>
        <v>5000</v>
      </c>
      <c r="BZ94" s="1">
        <f t="shared" si="49"/>
        <v>574436.78</v>
      </c>
      <c r="CA94" s="1">
        <f t="shared" si="50"/>
        <v>300000</v>
      </c>
      <c r="CB94" s="1">
        <f t="shared" si="51"/>
        <v>30000</v>
      </c>
      <c r="CC94" s="1">
        <f t="shared" si="52"/>
        <v>274436.78000000003</v>
      </c>
      <c r="CD94" s="1">
        <f t="shared" si="53"/>
        <v>274436.78000000003</v>
      </c>
      <c r="CE94" s="1">
        <f t="shared" si="54"/>
        <v>41165.517</v>
      </c>
      <c r="CF94" s="1">
        <f t="shared" si="55"/>
        <v>0</v>
      </c>
      <c r="CG94" s="1">
        <f t="shared" si="56"/>
        <v>0</v>
      </c>
      <c r="CH94" s="1">
        <f t="shared" si="57"/>
        <v>0</v>
      </c>
      <c r="CI94" s="1">
        <f t="shared" si="58"/>
        <v>0</v>
      </c>
      <c r="CJ94" s="1">
        <f t="shared" si="59"/>
        <v>0</v>
      </c>
      <c r="CK94" s="4">
        <f t="shared" si="61"/>
        <v>76165.516999999993</v>
      </c>
    </row>
    <row r="95" spans="1:89" x14ac:dyDescent="0.25">
      <c r="A95">
        <v>81</v>
      </c>
      <c r="B95" t="s">
        <v>133</v>
      </c>
      <c r="C95" t="s">
        <v>131</v>
      </c>
      <c r="D95">
        <v>41717</v>
      </c>
      <c r="E95">
        <v>20859</v>
      </c>
      <c r="F95">
        <v>4171</v>
      </c>
      <c r="G95">
        <v>2780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41717</v>
      </c>
      <c r="P95">
        <v>0</v>
      </c>
      <c r="Q95">
        <v>0</v>
      </c>
      <c r="R95">
        <v>0</v>
      </c>
      <c r="S95">
        <v>111244</v>
      </c>
      <c r="T95" s="1">
        <f t="shared" si="62"/>
        <v>500604</v>
      </c>
      <c r="U95" s="1">
        <f t="shared" si="62"/>
        <v>250308</v>
      </c>
      <c r="V95" s="1">
        <f t="shared" si="62"/>
        <v>50052</v>
      </c>
      <c r="W95" s="1">
        <f t="shared" si="62"/>
        <v>33360</v>
      </c>
      <c r="X95" s="1">
        <f t="shared" si="62"/>
        <v>0</v>
      </c>
      <c r="Y95" s="1">
        <f t="shared" si="62"/>
        <v>0</v>
      </c>
      <c r="Z95" s="1">
        <f t="shared" si="62"/>
        <v>0</v>
      </c>
      <c r="AA95" s="1">
        <f t="shared" si="62"/>
        <v>0</v>
      </c>
      <c r="AB95" s="1">
        <f t="shared" si="62"/>
        <v>0</v>
      </c>
      <c r="AC95" s="1">
        <f t="shared" si="62"/>
        <v>0</v>
      </c>
      <c r="AD95" s="1">
        <f t="shared" si="62"/>
        <v>0</v>
      </c>
      <c r="AE95" s="1">
        <f t="shared" si="62"/>
        <v>500604</v>
      </c>
      <c r="AF95" s="1">
        <f t="shared" si="62"/>
        <v>0</v>
      </c>
      <c r="AG95" s="1">
        <f t="shared" si="62"/>
        <v>0</v>
      </c>
      <c r="AH95">
        <f t="shared" si="63"/>
        <v>0</v>
      </c>
      <c r="AK95">
        <f t="shared" si="38"/>
        <v>300000</v>
      </c>
      <c r="AL95" s="4">
        <f t="shared" si="35"/>
        <v>250302</v>
      </c>
      <c r="AM95" s="4">
        <f t="shared" si="39"/>
        <v>250302</v>
      </c>
      <c r="AN95" s="4">
        <v>120000</v>
      </c>
      <c r="AO95" s="4">
        <f t="shared" si="40"/>
        <v>50060.4</v>
      </c>
      <c r="AP95" s="4">
        <f t="shared" si="41"/>
        <v>50052</v>
      </c>
      <c r="AQ95" s="1">
        <f t="shared" si="42"/>
        <v>30000</v>
      </c>
      <c r="BD95" s="4">
        <f t="shared" si="43"/>
        <v>500604</v>
      </c>
      <c r="BE95" s="4">
        <f t="shared" si="36"/>
        <v>6</v>
      </c>
      <c r="BF95" s="4">
        <f t="shared" si="65"/>
        <v>0</v>
      </c>
      <c r="BG95" s="4">
        <f t="shared" si="65"/>
        <v>3360</v>
      </c>
      <c r="BH95" s="4">
        <f t="shared" si="65"/>
        <v>0</v>
      </c>
      <c r="BI95" s="4">
        <f t="shared" si="65"/>
        <v>0</v>
      </c>
      <c r="BJ95" s="4">
        <f t="shared" si="65"/>
        <v>0</v>
      </c>
      <c r="BK95" s="4">
        <f t="shared" si="64"/>
        <v>0</v>
      </c>
      <c r="BL95" s="4">
        <f t="shared" si="64"/>
        <v>0</v>
      </c>
      <c r="BM95" s="4">
        <f t="shared" si="64"/>
        <v>0</v>
      </c>
      <c r="BN95" s="4">
        <f t="shared" si="64"/>
        <v>0</v>
      </c>
      <c r="BO95" s="4">
        <f t="shared" si="33"/>
        <v>500604</v>
      </c>
      <c r="BP95" s="4">
        <f t="shared" si="33"/>
        <v>0</v>
      </c>
      <c r="BQ95" s="4">
        <f t="shared" si="33"/>
        <v>0</v>
      </c>
      <c r="BR95" s="4">
        <f t="shared" si="33"/>
        <v>0</v>
      </c>
      <c r="BS95" s="14">
        <f t="shared" si="44"/>
        <v>1004574</v>
      </c>
      <c r="BT95" s="15">
        <f t="shared" si="60"/>
        <v>30137.22</v>
      </c>
      <c r="BU95" s="15">
        <f t="shared" si="45"/>
        <v>974436.78</v>
      </c>
      <c r="BV95" s="1">
        <v>300000</v>
      </c>
      <c r="BW95" s="1">
        <f t="shared" si="46"/>
        <v>674436.78</v>
      </c>
      <c r="BX95" s="1">
        <f t="shared" si="47"/>
        <v>100000</v>
      </c>
      <c r="BY95" s="1">
        <f t="shared" si="48"/>
        <v>5000</v>
      </c>
      <c r="BZ95" s="1">
        <f t="shared" si="49"/>
        <v>574436.78</v>
      </c>
      <c r="CA95" s="1">
        <f t="shared" si="50"/>
        <v>300000</v>
      </c>
      <c r="CB95" s="1">
        <f t="shared" si="51"/>
        <v>30000</v>
      </c>
      <c r="CC95" s="1">
        <f t="shared" si="52"/>
        <v>274436.78000000003</v>
      </c>
      <c r="CD95" s="1">
        <f t="shared" si="53"/>
        <v>274436.78000000003</v>
      </c>
      <c r="CE95" s="1">
        <f t="shared" si="54"/>
        <v>41165.517</v>
      </c>
      <c r="CF95" s="1">
        <f t="shared" si="55"/>
        <v>0</v>
      </c>
      <c r="CG95" s="1">
        <f t="shared" si="56"/>
        <v>0</v>
      </c>
      <c r="CH95" s="1">
        <f t="shared" si="57"/>
        <v>0</v>
      </c>
      <c r="CI95" s="1">
        <f t="shared" si="58"/>
        <v>0</v>
      </c>
      <c r="CJ95" s="1">
        <f t="shared" si="59"/>
        <v>0</v>
      </c>
      <c r="CK95" s="4">
        <f t="shared" si="61"/>
        <v>76165.516999999993</v>
      </c>
    </row>
    <row r="96" spans="1:89" x14ac:dyDescent="0.25">
      <c r="A96">
        <v>82</v>
      </c>
      <c r="B96" t="s">
        <v>134</v>
      </c>
      <c r="C96" t="s">
        <v>131</v>
      </c>
      <c r="D96">
        <v>41717</v>
      </c>
      <c r="E96">
        <v>20859</v>
      </c>
      <c r="F96">
        <v>4171</v>
      </c>
      <c r="G96">
        <v>2780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41717</v>
      </c>
      <c r="P96">
        <v>0</v>
      </c>
      <c r="Q96">
        <v>0</v>
      </c>
      <c r="R96">
        <v>0</v>
      </c>
      <c r="S96">
        <v>111244</v>
      </c>
      <c r="T96" s="1">
        <f t="shared" si="62"/>
        <v>500604</v>
      </c>
      <c r="U96" s="1">
        <f t="shared" si="62"/>
        <v>250308</v>
      </c>
      <c r="V96" s="1">
        <f t="shared" si="62"/>
        <v>50052</v>
      </c>
      <c r="W96" s="1">
        <f t="shared" si="62"/>
        <v>33360</v>
      </c>
      <c r="X96" s="1">
        <f t="shared" si="62"/>
        <v>0</v>
      </c>
      <c r="Y96" s="1">
        <f t="shared" si="62"/>
        <v>0</v>
      </c>
      <c r="Z96" s="1">
        <f t="shared" si="62"/>
        <v>0</v>
      </c>
      <c r="AA96" s="1">
        <f t="shared" si="62"/>
        <v>0</v>
      </c>
      <c r="AB96" s="1">
        <f t="shared" si="62"/>
        <v>0</v>
      </c>
      <c r="AC96" s="1">
        <f t="shared" si="62"/>
        <v>0</v>
      </c>
      <c r="AD96" s="1">
        <f t="shared" si="62"/>
        <v>0</v>
      </c>
      <c r="AE96" s="1">
        <f t="shared" si="62"/>
        <v>500604</v>
      </c>
      <c r="AF96" s="1">
        <f t="shared" si="62"/>
        <v>0</v>
      </c>
      <c r="AG96" s="1">
        <f t="shared" si="62"/>
        <v>0</v>
      </c>
      <c r="AH96">
        <f t="shared" si="63"/>
        <v>0</v>
      </c>
      <c r="AK96">
        <f t="shared" si="38"/>
        <v>300000</v>
      </c>
      <c r="AL96" s="4">
        <f t="shared" si="35"/>
        <v>250302</v>
      </c>
      <c r="AM96" s="4">
        <f t="shared" si="39"/>
        <v>250302</v>
      </c>
      <c r="AN96" s="4">
        <v>120000</v>
      </c>
      <c r="AO96" s="4">
        <f t="shared" si="40"/>
        <v>50060.4</v>
      </c>
      <c r="AP96" s="4">
        <f t="shared" si="41"/>
        <v>49675.200000000004</v>
      </c>
      <c r="AQ96" s="1">
        <f t="shared" si="42"/>
        <v>30000</v>
      </c>
      <c r="BD96" s="4">
        <f t="shared" si="43"/>
        <v>500604</v>
      </c>
      <c r="BE96" s="4">
        <f t="shared" si="36"/>
        <v>6</v>
      </c>
      <c r="BF96" s="4">
        <f t="shared" si="65"/>
        <v>376.79999999999563</v>
      </c>
      <c r="BG96" s="4">
        <f t="shared" si="65"/>
        <v>3360</v>
      </c>
      <c r="BH96" s="4">
        <f t="shared" si="65"/>
        <v>0</v>
      </c>
      <c r="BI96" s="4">
        <f t="shared" si="65"/>
        <v>0</v>
      </c>
      <c r="BJ96" s="4">
        <f t="shared" si="65"/>
        <v>0</v>
      </c>
      <c r="BK96" s="4">
        <f t="shared" si="64"/>
        <v>0</v>
      </c>
      <c r="BL96" s="4">
        <f t="shared" si="64"/>
        <v>0</v>
      </c>
      <c r="BM96" s="4">
        <f t="shared" si="64"/>
        <v>0</v>
      </c>
      <c r="BN96" s="4">
        <f t="shared" si="64"/>
        <v>0</v>
      </c>
      <c r="BO96" s="4">
        <f t="shared" si="33"/>
        <v>500604</v>
      </c>
      <c r="BP96" s="4">
        <f t="shared" si="33"/>
        <v>0</v>
      </c>
      <c r="BQ96" s="4">
        <f t="shared" si="33"/>
        <v>0</v>
      </c>
      <c r="BR96" s="4">
        <f t="shared" si="33"/>
        <v>0</v>
      </c>
      <c r="BS96" s="14">
        <f t="shared" si="44"/>
        <v>1004950.8</v>
      </c>
      <c r="BT96" s="15">
        <f t="shared" si="60"/>
        <v>30148.524000000005</v>
      </c>
      <c r="BU96" s="15">
        <f t="shared" si="45"/>
        <v>974802.27600000007</v>
      </c>
      <c r="BV96" s="1">
        <v>300000</v>
      </c>
      <c r="BW96" s="1">
        <f t="shared" si="46"/>
        <v>674802.27600000007</v>
      </c>
      <c r="BX96" s="1">
        <f t="shared" si="47"/>
        <v>100000</v>
      </c>
      <c r="BY96" s="1">
        <f t="shared" si="48"/>
        <v>5000</v>
      </c>
      <c r="BZ96" s="1">
        <f t="shared" si="49"/>
        <v>574802.27600000007</v>
      </c>
      <c r="CA96" s="1">
        <f t="shared" si="50"/>
        <v>300000</v>
      </c>
      <c r="CB96" s="1">
        <f t="shared" si="51"/>
        <v>30000</v>
      </c>
      <c r="CC96" s="1">
        <f t="shared" si="52"/>
        <v>274802.27600000007</v>
      </c>
      <c r="CD96" s="1">
        <f t="shared" si="53"/>
        <v>274802.27600000007</v>
      </c>
      <c r="CE96" s="1">
        <f t="shared" si="54"/>
        <v>41220.341400000012</v>
      </c>
      <c r="CF96" s="1">
        <f t="shared" si="55"/>
        <v>0</v>
      </c>
      <c r="CG96" s="1">
        <f t="shared" si="56"/>
        <v>0</v>
      </c>
      <c r="CH96" s="1">
        <f t="shared" si="57"/>
        <v>0</v>
      </c>
      <c r="CI96" s="1">
        <f t="shared" si="58"/>
        <v>0</v>
      </c>
      <c r="CJ96" s="1">
        <f t="shared" si="59"/>
        <v>0</v>
      </c>
      <c r="CK96" s="4">
        <f t="shared" si="61"/>
        <v>76220.341400000005</v>
      </c>
    </row>
    <row r="97" spans="1:89" x14ac:dyDescent="0.25">
      <c r="A97">
        <v>83</v>
      </c>
      <c r="B97" t="s">
        <v>135</v>
      </c>
      <c r="C97" t="s">
        <v>89</v>
      </c>
      <c r="D97">
        <v>41396</v>
      </c>
      <c r="E97">
        <v>20698</v>
      </c>
      <c r="F97">
        <v>4140</v>
      </c>
      <c r="G97">
        <v>2760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41396</v>
      </c>
      <c r="P97">
        <v>0</v>
      </c>
      <c r="Q97">
        <v>0</v>
      </c>
      <c r="R97">
        <v>0</v>
      </c>
      <c r="S97">
        <v>110390</v>
      </c>
      <c r="T97" s="1">
        <f t="shared" si="62"/>
        <v>496752</v>
      </c>
      <c r="U97" s="1">
        <f t="shared" si="62"/>
        <v>248376</v>
      </c>
      <c r="V97" s="1">
        <f t="shared" si="62"/>
        <v>49680</v>
      </c>
      <c r="W97" s="1">
        <f t="shared" si="62"/>
        <v>33120</v>
      </c>
      <c r="X97" s="1">
        <f t="shared" si="62"/>
        <v>0</v>
      </c>
      <c r="Y97" s="1">
        <f t="shared" si="62"/>
        <v>0</v>
      </c>
      <c r="Z97" s="1">
        <f t="shared" si="62"/>
        <v>0</v>
      </c>
      <c r="AA97" s="1">
        <f t="shared" si="62"/>
        <v>0</v>
      </c>
      <c r="AB97" s="1">
        <f t="shared" si="62"/>
        <v>0</v>
      </c>
      <c r="AC97" s="1">
        <f t="shared" si="62"/>
        <v>0</v>
      </c>
      <c r="AD97" s="1">
        <f t="shared" si="62"/>
        <v>0</v>
      </c>
      <c r="AE97" s="1">
        <f t="shared" si="62"/>
        <v>496752</v>
      </c>
      <c r="AF97" s="1">
        <f t="shared" si="62"/>
        <v>0</v>
      </c>
      <c r="AG97" s="1">
        <f t="shared" si="62"/>
        <v>0</v>
      </c>
      <c r="AH97">
        <f t="shared" si="63"/>
        <v>0</v>
      </c>
      <c r="AK97">
        <f t="shared" si="38"/>
        <v>300000</v>
      </c>
      <c r="AL97" s="4">
        <f t="shared" si="35"/>
        <v>248376</v>
      </c>
      <c r="AM97" s="4">
        <f t="shared" si="39"/>
        <v>248376</v>
      </c>
      <c r="AN97" s="4">
        <v>120000</v>
      </c>
      <c r="AO97" s="4">
        <f t="shared" si="40"/>
        <v>49675.200000000004</v>
      </c>
      <c r="AP97" s="4">
        <f t="shared" si="41"/>
        <v>49096.800000000003</v>
      </c>
      <c r="AQ97" s="1">
        <f t="shared" si="42"/>
        <v>30000</v>
      </c>
      <c r="BD97" s="4">
        <f t="shared" si="43"/>
        <v>496752</v>
      </c>
      <c r="BE97" s="4">
        <f t="shared" si="36"/>
        <v>0</v>
      </c>
      <c r="BF97" s="4">
        <f t="shared" si="65"/>
        <v>583.19999999999709</v>
      </c>
      <c r="BG97" s="4">
        <f t="shared" si="65"/>
        <v>3120</v>
      </c>
      <c r="BH97" s="4">
        <f t="shared" si="65"/>
        <v>0</v>
      </c>
      <c r="BI97" s="4">
        <f t="shared" si="65"/>
        <v>0</v>
      </c>
      <c r="BJ97" s="4">
        <f t="shared" si="65"/>
        <v>0</v>
      </c>
      <c r="BK97" s="4">
        <f t="shared" si="64"/>
        <v>0</v>
      </c>
      <c r="BL97" s="4">
        <f t="shared" si="64"/>
        <v>0</v>
      </c>
      <c r="BM97" s="4">
        <f t="shared" si="64"/>
        <v>0</v>
      </c>
      <c r="BN97" s="4">
        <f t="shared" si="64"/>
        <v>0</v>
      </c>
      <c r="BO97" s="4">
        <f t="shared" si="33"/>
        <v>496752</v>
      </c>
      <c r="BP97" s="4">
        <f t="shared" si="33"/>
        <v>0</v>
      </c>
      <c r="BQ97" s="4">
        <f t="shared" si="33"/>
        <v>0</v>
      </c>
      <c r="BR97" s="4">
        <f t="shared" si="33"/>
        <v>0</v>
      </c>
      <c r="BS97" s="14">
        <f t="shared" si="44"/>
        <v>997207.2</v>
      </c>
      <c r="BT97" s="15">
        <f t="shared" si="60"/>
        <v>29916.216</v>
      </c>
      <c r="BU97" s="15">
        <f t="shared" si="45"/>
        <v>967290.98399999994</v>
      </c>
      <c r="BV97" s="1">
        <v>300000</v>
      </c>
      <c r="BW97" s="1">
        <f t="shared" si="46"/>
        <v>667290.98399999994</v>
      </c>
      <c r="BX97" s="1">
        <f t="shared" si="47"/>
        <v>100000</v>
      </c>
      <c r="BY97" s="1">
        <f t="shared" si="48"/>
        <v>5000</v>
      </c>
      <c r="BZ97" s="1">
        <f t="shared" si="49"/>
        <v>567290.98399999994</v>
      </c>
      <c r="CA97" s="1">
        <f t="shared" si="50"/>
        <v>300000</v>
      </c>
      <c r="CB97" s="1">
        <f t="shared" si="51"/>
        <v>30000</v>
      </c>
      <c r="CC97" s="1">
        <f t="shared" si="52"/>
        <v>267290.98399999994</v>
      </c>
      <c r="CD97" s="1">
        <f t="shared" si="53"/>
        <v>267290.98399999994</v>
      </c>
      <c r="CE97" s="1">
        <f t="shared" si="54"/>
        <v>40093.647599999989</v>
      </c>
      <c r="CF97" s="1">
        <f t="shared" si="55"/>
        <v>0</v>
      </c>
      <c r="CG97" s="1">
        <f t="shared" si="56"/>
        <v>0</v>
      </c>
      <c r="CH97" s="1">
        <f t="shared" si="57"/>
        <v>0</v>
      </c>
      <c r="CI97" s="1">
        <f t="shared" si="58"/>
        <v>0</v>
      </c>
      <c r="CJ97" s="1">
        <f t="shared" si="59"/>
        <v>0</v>
      </c>
      <c r="CK97" s="4">
        <f t="shared" si="61"/>
        <v>75093.647599999997</v>
      </c>
    </row>
    <row r="98" spans="1:89" x14ac:dyDescent="0.25">
      <c r="A98">
        <v>84</v>
      </c>
      <c r="B98" t="s">
        <v>136</v>
      </c>
      <c r="C98" t="s">
        <v>131</v>
      </c>
      <c r="D98">
        <v>40914</v>
      </c>
      <c r="E98">
        <v>20457</v>
      </c>
      <c r="F98">
        <v>4091</v>
      </c>
      <c r="G98">
        <v>2728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40914</v>
      </c>
      <c r="P98">
        <v>0</v>
      </c>
      <c r="Q98">
        <v>0</v>
      </c>
      <c r="R98">
        <v>0</v>
      </c>
      <c r="S98">
        <v>109104</v>
      </c>
      <c r="T98" s="1">
        <f t="shared" si="62"/>
        <v>490968</v>
      </c>
      <c r="U98" s="1">
        <f t="shared" si="62"/>
        <v>245484</v>
      </c>
      <c r="V98" s="1">
        <f t="shared" si="62"/>
        <v>49092</v>
      </c>
      <c r="W98" s="1">
        <f t="shared" si="62"/>
        <v>32736</v>
      </c>
      <c r="X98" s="1">
        <f t="shared" si="62"/>
        <v>0</v>
      </c>
      <c r="Y98" s="1">
        <f t="shared" si="62"/>
        <v>0</v>
      </c>
      <c r="Z98" s="1">
        <f t="shared" si="62"/>
        <v>0</v>
      </c>
      <c r="AA98" s="1">
        <f t="shared" si="62"/>
        <v>0</v>
      </c>
      <c r="AB98" s="1">
        <f t="shared" si="62"/>
        <v>0</v>
      </c>
      <c r="AC98" s="1">
        <f t="shared" si="62"/>
        <v>0</v>
      </c>
      <c r="AD98" s="1">
        <f t="shared" si="62"/>
        <v>0</v>
      </c>
      <c r="AE98" s="1">
        <f t="shared" si="62"/>
        <v>490968</v>
      </c>
      <c r="AF98" s="1">
        <f t="shared" si="62"/>
        <v>0</v>
      </c>
      <c r="AG98" s="1">
        <f t="shared" si="62"/>
        <v>0</v>
      </c>
      <c r="AH98">
        <f t="shared" si="63"/>
        <v>0</v>
      </c>
      <c r="AK98">
        <f t="shared" si="38"/>
        <v>300000</v>
      </c>
      <c r="AL98" s="4">
        <f t="shared" si="35"/>
        <v>245484</v>
      </c>
      <c r="AM98" s="4">
        <f t="shared" si="39"/>
        <v>245484</v>
      </c>
      <c r="AN98" s="4">
        <v>120000</v>
      </c>
      <c r="AO98" s="4">
        <f t="shared" si="40"/>
        <v>49096.800000000003</v>
      </c>
      <c r="AP98" s="4">
        <f t="shared" si="41"/>
        <v>49092</v>
      </c>
      <c r="AQ98" s="1">
        <f t="shared" si="42"/>
        <v>30000</v>
      </c>
      <c r="BD98" s="4">
        <f t="shared" si="43"/>
        <v>490968</v>
      </c>
      <c r="BE98" s="4">
        <f t="shared" si="36"/>
        <v>0</v>
      </c>
      <c r="BF98" s="4">
        <f t="shared" si="65"/>
        <v>0</v>
      </c>
      <c r="BG98" s="4">
        <f t="shared" si="65"/>
        <v>2736</v>
      </c>
      <c r="BH98" s="4">
        <f t="shared" si="65"/>
        <v>0</v>
      </c>
      <c r="BI98" s="4">
        <f t="shared" si="65"/>
        <v>0</v>
      </c>
      <c r="BJ98" s="4">
        <f t="shared" si="65"/>
        <v>0</v>
      </c>
      <c r="BK98" s="4">
        <f t="shared" si="64"/>
        <v>0</v>
      </c>
      <c r="BL98" s="4">
        <f t="shared" si="64"/>
        <v>0</v>
      </c>
      <c r="BM98" s="4">
        <f t="shared" si="64"/>
        <v>0</v>
      </c>
      <c r="BN98" s="4">
        <f t="shared" si="64"/>
        <v>0</v>
      </c>
      <c r="BO98" s="4">
        <f t="shared" si="33"/>
        <v>490968</v>
      </c>
      <c r="BP98" s="4">
        <f t="shared" si="33"/>
        <v>0</v>
      </c>
      <c r="BQ98" s="4">
        <f t="shared" si="33"/>
        <v>0</v>
      </c>
      <c r="BR98" s="4">
        <f t="shared" si="33"/>
        <v>0</v>
      </c>
      <c r="BS98" s="14">
        <f t="shared" si="44"/>
        <v>984672</v>
      </c>
      <c r="BT98" s="15">
        <f t="shared" si="60"/>
        <v>29540.160000000003</v>
      </c>
      <c r="BU98" s="15">
        <f t="shared" si="45"/>
        <v>955131.84</v>
      </c>
      <c r="BV98" s="1">
        <v>300000</v>
      </c>
      <c r="BW98" s="1">
        <f t="shared" si="46"/>
        <v>655131.84</v>
      </c>
      <c r="BX98" s="1">
        <f t="shared" si="47"/>
        <v>100000</v>
      </c>
      <c r="BY98" s="1">
        <f t="shared" si="48"/>
        <v>5000</v>
      </c>
      <c r="BZ98" s="1">
        <f t="shared" si="49"/>
        <v>555131.84</v>
      </c>
      <c r="CA98" s="1">
        <f t="shared" si="50"/>
        <v>300000</v>
      </c>
      <c r="CB98" s="1">
        <f t="shared" si="51"/>
        <v>30000</v>
      </c>
      <c r="CC98" s="1">
        <f t="shared" si="52"/>
        <v>255131.83999999997</v>
      </c>
      <c r="CD98" s="1">
        <f t="shared" si="53"/>
        <v>255131.83999999997</v>
      </c>
      <c r="CE98" s="1">
        <f t="shared" si="54"/>
        <v>38269.775999999991</v>
      </c>
      <c r="CF98" s="1">
        <f t="shared" si="55"/>
        <v>0</v>
      </c>
      <c r="CG98" s="1">
        <f t="shared" si="56"/>
        <v>0</v>
      </c>
      <c r="CH98" s="1">
        <f t="shared" si="57"/>
        <v>0</v>
      </c>
      <c r="CI98" s="1">
        <f t="shared" si="58"/>
        <v>0</v>
      </c>
      <c r="CJ98" s="1">
        <f t="shared" si="59"/>
        <v>0</v>
      </c>
      <c r="CK98" s="4">
        <f t="shared" si="61"/>
        <v>73269.775999999983</v>
      </c>
    </row>
    <row r="99" spans="1:89" x14ac:dyDescent="0.25">
      <c r="A99">
        <v>85</v>
      </c>
      <c r="B99" t="s">
        <v>137</v>
      </c>
      <c r="C99" t="s">
        <v>131</v>
      </c>
      <c r="D99">
        <v>40914</v>
      </c>
      <c r="E99">
        <v>20457</v>
      </c>
      <c r="F99">
        <v>4091</v>
      </c>
      <c r="G99">
        <v>2728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40914</v>
      </c>
      <c r="P99">
        <v>0</v>
      </c>
      <c r="Q99">
        <v>0</v>
      </c>
      <c r="R99">
        <v>0</v>
      </c>
      <c r="S99">
        <v>109104</v>
      </c>
      <c r="T99" s="1">
        <f t="shared" si="62"/>
        <v>490968</v>
      </c>
      <c r="U99" s="1">
        <f t="shared" si="62"/>
        <v>245484</v>
      </c>
      <c r="V99" s="1">
        <f t="shared" si="62"/>
        <v>49092</v>
      </c>
      <c r="W99" s="1">
        <f t="shared" si="62"/>
        <v>32736</v>
      </c>
      <c r="X99" s="1">
        <f t="shared" si="62"/>
        <v>0</v>
      </c>
      <c r="Y99" s="1">
        <f t="shared" si="62"/>
        <v>0</v>
      </c>
      <c r="Z99" s="1">
        <f t="shared" si="62"/>
        <v>0</v>
      </c>
      <c r="AA99" s="1">
        <f t="shared" si="62"/>
        <v>0</v>
      </c>
      <c r="AB99" s="1">
        <f t="shared" si="62"/>
        <v>0</v>
      </c>
      <c r="AC99" s="1">
        <f t="shared" si="62"/>
        <v>0</v>
      </c>
      <c r="AD99" s="1">
        <f t="shared" si="62"/>
        <v>0</v>
      </c>
      <c r="AE99" s="1">
        <f t="shared" si="62"/>
        <v>490968</v>
      </c>
      <c r="AF99" s="1">
        <f t="shared" si="62"/>
        <v>0</v>
      </c>
      <c r="AG99" s="1">
        <f t="shared" si="62"/>
        <v>0</v>
      </c>
      <c r="AH99">
        <f t="shared" si="63"/>
        <v>0</v>
      </c>
      <c r="AK99">
        <f t="shared" si="38"/>
        <v>300000</v>
      </c>
      <c r="AL99" s="4">
        <f t="shared" si="35"/>
        <v>245484</v>
      </c>
      <c r="AM99" s="4">
        <f t="shared" si="39"/>
        <v>245484</v>
      </c>
      <c r="AN99" s="4">
        <v>120000</v>
      </c>
      <c r="AO99" s="4">
        <f t="shared" si="40"/>
        <v>49096.800000000003</v>
      </c>
      <c r="AP99" s="4">
        <f t="shared" si="41"/>
        <v>49092</v>
      </c>
      <c r="AQ99" s="1">
        <f t="shared" si="42"/>
        <v>30000</v>
      </c>
      <c r="BD99" s="4">
        <f t="shared" si="43"/>
        <v>490968</v>
      </c>
      <c r="BE99" s="4">
        <f t="shared" si="36"/>
        <v>0</v>
      </c>
      <c r="BF99" s="4">
        <f t="shared" si="65"/>
        <v>0</v>
      </c>
      <c r="BG99" s="4">
        <f t="shared" si="65"/>
        <v>2736</v>
      </c>
      <c r="BH99" s="4">
        <f t="shared" si="65"/>
        <v>0</v>
      </c>
      <c r="BI99" s="4">
        <f t="shared" si="65"/>
        <v>0</v>
      </c>
      <c r="BJ99" s="4">
        <f t="shared" si="65"/>
        <v>0</v>
      </c>
      <c r="BK99" s="4">
        <f t="shared" si="64"/>
        <v>0</v>
      </c>
      <c r="BL99" s="4">
        <f t="shared" si="64"/>
        <v>0</v>
      </c>
      <c r="BM99" s="4">
        <f t="shared" si="64"/>
        <v>0</v>
      </c>
      <c r="BN99" s="4">
        <f t="shared" si="64"/>
        <v>0</v>
      </c>
      <c r="BO99" s="4">
        <f t="shared" si="33"/>
        <v>490968</v>
      </c>
      <c r="BP99" s="4">
        <f t="shared" si="33"/>
        <v>0</v>
      </c>
      <c r="BQ99" s="4">
        <f t="shared" si="33"/>
        <v>0</v>
      </c>
      <c r="BR99" s="4">
        <f t="shared" si="33"/>
        <v>0</v>
      </c>
      <c r="BS99" s="14">
        <f t="shared" si="44"/>
        <v>984672</v>
      </c>
      <c r="BT99" s="15">
        <f t="shared" si="60"/>
        <v>29540.160000000003</v>
      </c>
      <c r="BU99" s="15">
        <f t="shared" si="45"/>
        <v>955131.84</v>
      </c>
      <c r="BV99" s="1">
        <v>300000</v>
      </c>
      <c r="BW99" s="1">
        <f t="shared" si="46"/>
        <v>655131.84</v>
      </c>
      <c r="BX99" s="1">
        <f t="shared" si="47"/>
        <v>100000</v>
      </c>
      <c r="BY99" s="1">
        <f t="shared" si="48"/>
        <v>5000</v>
      </c>
      <c r="BZ99" s="1">
        <f t="shared" si="49"/>
        <v>555131.84</v>
      </c>
      <c r="CA99" s="1">
        <f t="shared" si="50"/>
        <v>300000</v>
      </c>
      <c r="CB99" s="1">
        <f t="shared" si="51"/>
        <v>30000</v>
      </c>
      <c r="CC99" s="1">
        <f t="shared" si="52"/>
        <v>255131.83999999997</v>
      </c>
      <c r="CD99" s="1">
        <f t="shared" si="53"/>
        <v>255131.83999999997</v>
      </c>
      <c r="CE99" s="1">
        <f t="shared" si="54"/>
        <v>38269.775999999991</v>
      </c>
      <c r="CF99" s="1">
        <f t="shared" si="55"/>
        <v>0</v>
      </c>
      <c r="CG99" s="1">
        <f t="shared" si="56"/>
        <v>0</v>
      </c>
      <c r="CH99" s="1">
        <f t="shared" si="57"/>
        <v>0</v>
      </c>
      <c r="CI99" s="1">
        <f t="shared" si="58"/>
        <v>0</v>
      </c>
      <c r="CJ99" s="1">
        <f t="shared" si="59"/>
        <v>0</v>
      </c>
      <c r="CK99" s="4">
        <f t="shared" si="61"/>
        <v>73269.775999999983</v>
      </c>
    </row>
    <row r="100" spans="1:89" x14ac:dyDescent="0.25">
      <c r="A100">
        <v>86</v>
      </c>
      <c r="B100" t="s">
        <v>138</v>
      </c>
      <c r="C100" t="s">
        <v>131</v>
      </c>
      <c r="D100">
        <v>40914</v>
      </c>
      <c r="E100">
        <v>20457</v>
      </c>
      <c r="F100">
        <v>4091</v>
      </c>
      <c r="G100">
        <v>2728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40914</v>
      </c>
      <c r="P100">
        <v>0</v>
      </c>
      <c r="Q100">
        <v>0</v>
      </c>
      <c r="R100">
        <v>0</v>
      </c>
      <c r="S100">
        <v>109104</v>
      </c>
      <c r="T100" s="1">
        <f t="shared" si="62"/>
        <v>490968</v>
      </c>
      <c r="U100" s="1">
        <f t="shared" si="62"/>
        <v>245484</v>
      </c>
      <c r="V100" s="1">
        <f t="shared" si="62"/>
        <v>49092</v>
      </c>
      <c r="W100" s="1">
        <f t="shared" si="62"/>
        <v>32736</v>
      </c>
      <c r="X100" s="1">
        <f t="shared" si="62"/>
        <v>0</v>
      </c>
      <c r="Y100" s="1">
        <f t="shared" si="62"/>
        <v>0</v>
      </c>
      <c r="Z100" s="1">
        <f t="shared" si="62"/>
        <v>0</v>
      </c>
      <c r="AA100" s="1">
        <f t="shared" si="62"/>
        <v>0</v>
      </c>
      <c r="AB100" s="1">
        <f t="shared" si="62"/>
        <v>0</v>
      </c>
      <c r="AC100" s="1">
        <f t="shared" si="62"/>
        <v>0</v>
      </c>
      <c r="AD100" s="1">
        <f t="shared" si="62"/>
        <v>0</v>
      </c>
      <c r="AE100" s="1">
        <f t="shared" si="62"/>
        <v>490968</v>
      </c>
      <c r="AF100" s="1">
        <f t="shared" si="62"/>
        <v>0</v>
      </c>
      <c r="AG100" s="1">
        <f t="shared" si="62"/>
        <v>0</v>
      </c>
      <c r="AH100">
        <f t="shared" si="63"/>
        <v>0</v>
      </c>
      <c r="AK100">
        <f t="shared" si="38"/>
        <v>300000</v>
      </c>
      <c r="AL100" s="4">
        <f t="shared" si="35"/>
        <v>245484</v>
      </c>
      <c r="AM100" s="4">
        <f t="shared" si="39"/>
        <v>245484</v>
      </c>
      <c r="AN100" s="4">
        <v>120000</v>
      </c>
      <c r="AO100" s="4">
        <f t="shared" si="40"/>
        <v>49096.800000000003</v>
      </c>
      <c r="AP100" s="4">
        <f t="shared" si="41"/>
        <v>48658.8</v>
      </c>
      <c r="AQ100" s="1">
        <f t="shared" si="42"/>
        <v>30000</v>
      </c>
      <c r="BD100" s="4">
        <f t="shared" si="43"/>
        <v>490968</v>
      </c>
      <c r="BE100" s="4">
        <f t="shared" si="36"/>
        <v>0</v>
      </c>
      <c r="BF100" s="4">
        <f t="shared" si="65"/>
        <v>433.19999999999709</v>
      </c>
      <c r="BG100" s="4">
        <f t="shared" si="65"/>
        <v>2736</v>
      </c>
      <c r="BH100" s="4">
        <f t="shared" si="65"/>
        <v>0</v>
      </c>
      <c r="BI100" s="4">
        <f t="shared" si="65"/>
        <v>0</v>
      </c>
      <c r="BJ100" s="4">
        <f t="shared" si="65"/>
        <v>0</v>
      </c>
      <c r="BK100" s="4">
        <f t="shared" si="64"/>
        <v>0</v>
      </c>
      <c r="BL100" s="4">
        <f t="shared" si="64"/>
        <v>0</v>
      </c>
      <c r="BM100" s="4">
        <f t="shared" si="64"/>
        <v>0</v>
      </c>
      <c r="BN100" s="4">
        <f t="shared" si="64"/>
        <v>0</v>
      </c>
      <c r="BO100" s="4">
        <f t="shared" si="33"/>
        <v>490968</v>
      </c>
      <c r="BP100" s="4">
        <f t="shared" si="33"/>
        <v>0</v>
      </c>
      <c r="BQ100" s="4">
        <f t="shared" si="33"/>
        <v>0</v>
      </c>
      <c r="BR100" s="4">
        <f t="shared" si="33"/>
        <v>0</v>
      </c>
      <c r="BS100" s="14">
        <f t="shared" si="44"/>
        <v>985105.2</v>
      </c>
      <c r="BT100" s="15">
        <f t="shared" si="60"/>
        <v>29553.155999999999</v>
      </c>
      <c r="BU100" s="15">
        <f t="shared" si="45"/>
        <v>955552.04399999999</v>
      </c>
      <c r="BV100" s="1">
        <v>300000</v>
      </c>
      <c r="BW100" s="1">
        <f t="shared" si="46"/>
        <v>655552.04399999999</v>
      </c>
      <c r="BX100" s="1">
        <f t="shared" si="47"/>
        <v>100000</v>
      </c>
      <c r="BY100" s="1">
        <f t="shared" si="48"/>
        <v>5000</v>
      </c>
      <c r="BZ100" s="1">
        <f t="shared" si="49"/>
        <v>555552.04399999999</v>
      </c>
      <c r="CA100" s="1">
        <f t="shared" si="50"/>
        <v>300000</v>
      </c>
      <c r="CB100" s="1">
        <f t="shared" si="51"/>
        <v>30000</v>
      </c>
      <c r="CC100" s="1">
        <f t="shared" si="52"/>
        <v>255552.04399999999</v>
      </c>
      <c r="CD100" s="1">
        <f t="shared" si="53"/>
        <v>255552.04399999999</v>
      </c>
      <c r="CE100" s="1">
        <f t="shared" si="54"/>
        <v>38332.806599999996</v>
      </c>
      <c r="CF100" s="1">
        <f t="shared" si="55"/>
        <v>0</v>
      </c>
      <c r="CG100" s="1">
        <f t="shared" si="56"/>
        <v>0</v>
      </c>
      <c r="CH100" s="1">
        <f t="shared" si="57"/>
        <v>0</v>
      </c>
      <c r="CI100" s="1">
        <f t="shared" si="58"/>
        <v>0</v>
      </c>
      <c r="CJ100" s="1">
        <f t="shared" si="59"/>
        <v>0</v>
      </c>
      <c r="CK100" s="4">
        <f t="shared" si="61"/>
        <v>73332.806599999996</v>
      </c>
    </row>
    <row r="101" spans="1:89" x14ac:dyDescent="0.25">
      <c r="A101">
        <v>87</v>
      </c>
      <c r="B101" t="s">
        <v>139</v>
      </c>
      <c r="C101" t="s">
        <v>140</v>
      </c>
      <c r="D101">
        <v>40549</v>
      </c>
      <c r="E101">
        <v>20275</v>
      </c>
      <c r="F101">
        <v>4055</v>
      </c>
      <c r="G101">
        <v>2703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40549</v>
      </c>
      <c r="P101">
        <v>0</v>
      </c>
      <c r="Q101">
        <v>0</v>
      </c>
      <c r="R101">
        <v>0</v>
      </c>
      <c r="S101">
        <v>108131</v>
      </c>
      <c r="T101" s="1">
        <f t="shared" si="62"/>
        <v>486588</v>
      </c>
      <c r="U101" s="1">
        <f t="shared" si="62"/>
        <v>243300</v>
      </c>
      <c r="V101" s="1">
        <f t="shared" si="62"/>
        <v>48660</v>
      </c>
      <c r="W101" s="1">
        <f t="shared" si="62"/>
        <v>32436</v>
      </c>
      <c r="X101" s="1">
        <f t="shared" si="62"/>
        <v>0</v>
      </c>
      <c r="Y101" s="1">
        <f t="shared" si="62"/>
        <v>0</v>
      </c>
      <c r="Z101" s="1">
        <f t="shared" si="62"/>
        <v>0</v>
      </c>
      <c r="AA101" s="1">
        <f t="shared" si="62"/>
        <v>0</v>
      </c>
      <c r="AB101" s="1">
        <f t="shared" si="62"/>
        <v>0</v>
      </c>
      <c r="AC101" s="1">
        <f t="shared" si="62"/>
        <v>0</v>
      </c>
      <c r="AD101" s="1">
        <f t="shared" si="62"/>
        <v>0</v>
      </c>
      <c r="AE101" s="1">
        <f t="shared" si="62"/>
        <v>486588</v>
      </c>
      <c r="AF101" s="1">
        <f t="shared" si="62"/>
        <v>0</v>
      </c>
      <c r="AG101" s="1">
        <f t="shared" si="62"/>
        <v>0</v>
      </c>
      <c r="AH101">
        <f t="shared" si="63"/>
        <v>0</v>
      </c>
      <c r="AK101">
        <f t="shared" si="38"/>
        <v>300000</v>
      </c>
      <c r="AL101" s="4">
        <f t="shared" si="35"/>
        <v>243294</v>
      </c>
      <c r="AM101" s="4">
        <f t="shared" si="39"/>
        <v>243294</v>
      </c>
      <c r="AN101" s="4">
        <v>120000</v>
      </c>
      <c r="AO101" s="4">
        <f t="shared" si="40"/>
        <v>48658.8</v>
      </c>
      <c r="AP101" s="4">
        <f t="shared" si="41"/>
        <v>48628.800000000003</v>
      </c>
      <c r="AQ101" s="1">
        <f t="shared" si="42"/>
        <v>30000</v>
      </c>
      <c r="BD101" s="4">
        <f t="shared" si="43"/>
        <v>486588</v>
      </c>
      <c r="BE101" s="4">
        <f t="shared" si="36"/>
        <v>6</v>
      </c>
      <c r="BF101" s="4">
        <f t="shared" si="65"/>
        <v>31.19999999999709</v>
      </c>
      <c r="BG101" s="4">
        <f t="shared" si="65"/>
        <v>2436</v>
      </c>
      <c r="BH101" s="4">
        <f t="shared" si="65"/>
        <v>0</v>
      </c>
      <c r="BI101" s="4">
        <f t="shared" si="65"/>
        <v>0</v>
      </c>
      <c r="BJ101" s="4">
        <f t="shared" si="65"/>
        <v>0</v>
      </c>
      <c r="BK101" s="4">
        <f t="shared" si="64"/>
        <v>0</v>
      </c>
      <c r="BL101" s="4">
        <f t="shared" si="64"/>
        <v>0</v>
      </c>
      <c r="BM101" s="4">
        <f t="shared" si="64"/>
        <v>0</v>
      </c>
      <c r="BN101" s="4">
        <f t="shared" si="64"/>
        <v>0</v>
      </c>
      <c r="BO101" s="4">
        <f t="shared" si="33"/>
        <v>486588</v>
      </c>
      <c r="BP101" s="4">
        <f t="shared" si="33"/>
        <v>0</v>
      </c>
      <c r="BQ101" s="4">
        <f t="shared" si="33"/>
        <v>0</v>
      </c>
      <c r="BR101" s="4">
        <f t="shared" si="33"/>
        <v>0</v>
      </c>
      <c r="BS101" s="14">
        <f t="shared" si="44"/>
        <v>975649.2</v>
      </c>
      <c r="BT101" s="15">
        <f t="shared" si="60"/>
        <v>29269.475999999999</v>
      </c>
      <c r="BU101" s="15">
        <f t="shared" si="45"/>
        <v>946379.72399999993</v>
      </c>
      <c r="BV101" s="1">
        <v>300000</v>
      </c>
      <c r="BW101" s="1">
        <f t="shared" si="46"/>
        <v>646379.72399999993</v>
      </c>
      <c r="BX101" s="1">
        <f t="shared" si="47"/>
        <v>100000</v>
      </c>
      <c r="BY101" s="1">
        <f t="shared" si="48"/>
        <v>5000</v>
      </c>
      <c r="BZ101" s="1">
        <f t="shared" si="49"/>
        <v>546379.72399999993</v>
      </c>
      <c r="CA101" s="1">
        <f t="shared" si="50"/>
        <v>300000</v>
      </c>
      <c r="CB101" s="1">
        <f t="shared" si="51"/>
        <v>30000</v>
      </c>
      <c r="CC101" s="1">
        <f t="shared" si="52"/>
        <v>246379.72399999993</v>
      </c>
      <c r="CD101" s="1">
        <f t="shared" si="53"/>
        <v>246379.72399999993</v>
      </c>
      <c r="CE101" s="1">
        <f t="shared" si="54"/>
        <v>36956.958599999991</v>
      </c>
      <c r="CF101" s="1">
        <f t="shared" si="55"/>
        <v>0</v>
      </c>
      <c r="CG101" s="1">
        <f t="shared" si="56"/>
        <v>0</v>
      </c>
      <c r="CH101" s="1">
        <f t="shared" si="57"/>
        <v>0</v>
      </c>
      <c r="CI101" s="1">
        <f t="shared" si="58"/>
        <v>0</v>
      </c>
      <c r="CJ101" s="1">
        <f t="shared" si="59"/>
        <v>0</v>
      </c>
      <c r="CK101" s="4">
        <f t="shared" si="61"/>
        <v>71956.958599999984</v>
      </c>
    </row>
    <row r="102" spans="1:89" x14ac:dyDescent="0.25">
      <c r="A102">
        <v>88</v>
      </c>
      <c r="B102" t="s">
        <v>141</v>
      </c>
      <c r="C102" t="s">
        <v>131</v>
      </c>
      <c r="D102">
        <v>40524</v>
      </c>
      <c r="E102">
        <v>20262</v>
      </c>
      <c r="F102">
        <v>4052</v>
      </c>
      <c r="G102">
        <v>2702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40524</v>
      </c>
      <c r="P102">
        <v>0</v>
      </c>
      <c r="Q102">
        <v>0</v>
      </c>
      <c r="R102">
        <v>0</v>
      </c>
      <c r="S102">
        <v>108064</v>
      </c>
      <c r="T102" s="1">
        <f t="shared" si="62"/>
        <v>486288</v>
      </c>
      <c r="U102" s="1">
        <f t="shared" si="62"/>
        <v>243144</v>
      </c>
      <c r="V102" s="1">
        <f t="shared" si="62"/>
        <v>48624</v>
      </c>
      <c r="W102" s="1">
        <f t="shared" si="62"/>
        <v>32424</v>
      </c>
      <c r="X102" s="1">
        <f t="shared" si="62"/>
        <v>0</v>
      </c>
      <c r="Y102" s="1">
        <f t="shared" si="62"/>
        <v>0</v>
      </c>
      <c r="Z102" s="1">
        <f t="shared" si="62"/>
        <v>0</v>
      </c>
      <c r="AA102" s="1">
        <f t="shared" si="62"/>
        <v>0</v>
      </c>
      <c r="AB102" s="1">
        <f t="shared" si="62"/>
        <v>0</v>
      </c>
      <c r="AC102" s="1">
        <f t="shared" si="62"/>
        <v>0</v>
      </c>
      <c r="AD102" s="1">
        <f t="shared" si="62"/>
        <v>0</v>
      </c>
      <c r="AE102" s="1">
        <f t="shared" si="62"/>
        <v>486288</v>
      </c>
      <c r="AF102" s="1">
        <f t="shared" si="62"/>
        <v>0</v>
      </c>
      <c r="AG102" s="1">
        <f t="shared" si="62"/>
        <v>0</v>
      </c>
      <c r="AH102">
        <f t="shared" si="63"/>
        <v>0</v>
      </c>
      <c r="AK102">
        <f t="shared" si="38"/>
        <v>300000</v>
      </c>
      <c r="AL102" s="4">
        <f t="shared" si="35"/>
        <v>243144</v>
      </c>
      <c r="AM102" s="4">
        <f t="shared" si="39"/>
        <v>243144</v>
      </c>
      <c r="AN102" s="4">
        <v>120000</v>
      </c>
      <c r="AO102" s="4">
        <f t="shared" si="40"/>
        <v>48628.800000000003</v>
      </c>
      <c r="AP102" s="4">
        <f t="shared" si="41"/>
        <v>46908</v>
      </c>
      <c r="AQ102" s="1">
        <f t="shared" si="42"/>
        <v>30000</v>
      </c>
      <c r="BD102" s="4">
        <f t="shared" si="43"/>
        <v>486288</v>
      </c>
      <c r="BE102" s="4">
        <f t="shared" si="36"/>
        <v>0</v>
      </c>
      <c r="BF102" s="4">
        <f t="shared" si="65"/>
        <v>1716</v>
      </c>
      <c r="BG102" s="4">
        <f t="shared" si="65"/>
        <v>2424</v>
      </c>
      <c r="BH102" s="4">
        <f t="shared" si="65"/>
        <v>0</v>
      </c>
      <c r="BI102" s="4">
        <f t="shared" si="65"/>
        <v>0</v>
      </c>
      <c r="BJ102" s="4">
        <f t="shared" si="65"/>
        <v>0</v>
      </c>
      <c r="BK102" s="4">
        <f t="shared" si="64"/>
        <v>0</v>
      </c>
      <c r="BL102" s="4">
        <f t="shared" si="64"/>
        <v>0</v>
      </c>
      <c r="BM102" s="4">
        <f t="shared" si="64"/>
        <v>0</v>
      </c>
      <c r="BN102" s="4">
        <f t="shared" si="64"/>
        <v>0</v>
      </c>
      <c r="BO102" s="4">
        <f t="shared" si="33"/>
        <v>486288</v>
      </c>
      <c r="BP102" s="4">
        <f t="shared" si="33"/>
        <v>0</v>
      </c>
      <c r="BQ102" s="4">
        <f t="shared" si="33"/>
        <v>0</v>
      </c>
      <c r="BR102" s="4">
        <f t="shared" si="33"/>
        <v>0</v>
      </c>
      <c r="BS102" s="14">
        <f t="shared" si="44"/>
        <v>976716</v>
      </c>
      <c r="BT102" s="15">
        <f t="shared" si="60"/>
        <v>29301.48</v>
      </c>
      <c r="BU102" s="15">
        <f t="shared" si="45"/>
        <v>947414.52</v>
      </c>
      <c r="BV102" s="1">
        <v>300000</v>
      </c>
      <c r="BW102" s="1">
        <f t="shared" si="46"/>
        <v>647414.52</v>
      </c>
      <c r="BX102" s="1">
        <f t="shared" si="47"/>
        <v>100000</v>
      </c>
      <c r="BY102" s="1">
        <f t="shared" si="48"/>
        <v>5000</v>
      </c>
      <c r="BZ102" s="1">
        <f t="shared" si="49"/>
        <v>547414.52</v>
      </c>
      <c r="CA102" s="1">
        <f t="shared" si="50"/>
        <v>300000</v>
      </c>
      <c r="CB102" s="1">
        <f t="shared" si="51"/>
        <v>30000</v>
      </c>
      <c r="CC102" s="1">
        <f t="shared" si="52"/>
        <v>247414.52000000002</v>
      </c>
      <c r="CD102" s="1">
        <f t="shared" si="53"/>
        <v>247414.52000000002</v>
      </c>
      <c r="CE102" s="1">
        <f t="shared" si="54"/>
        <v>37112.178</v>
      </c>
      <c r="CF102" s="1">
        <f t="shared" si="55"/>
        <v>0</v>
      </c>
      <c r="CG102" s="1">
        <f t="shared" si="56"/>
        <v>0</v>
      </c>
      <c r="CH102" s="1">
        <f t="shared" si="57"/>
        <v>0</v>
      </c>
      <c r="CI102" s="1">
        <f t="shared" si="58"/>
        <v>0</v>
      </c>
      <c r="CJ102" s="1">
        <f t="shared" si="59"/>
        <v>0</v>
      </c>
      <c r="CK102" s="4">
        <f t="shared" si="61"/>
        <v>72112.178</v>
      </c>
    </row>
    <row r="103" spans="1:89" x14ac:dyDescent="0.25">
      <c r="A103">
        <v>89</v>
      </c>
      <c r="B103" t="s">
        <v>142</v>
      </c>
      <c r="C103" t="s">
        <v>143</v>
      </c>
      <c r="D103">
        <v>39090</v>
      </c>
      <c r="E103">
        <v>19545</v>
      </c>
      <c r="F103">
        <v>3909</v>
      </c>
      <c r="G103">
        <v>2606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39090</v>
      </c>
      <c r="P103">
        <v>0</v>
      </c>
      <c r="Q103">
        <v>0</v>
      </c>
      <c r="R103">
        <v>0</v>
      </c>
      <c r="S103">
        <v>104240</v>
      </c>
      <c r="T103" s="1">
        <f t="shared" si="62"/>
        <v>469080</v>
      </c>
      <c r="U103" s="1">
        <f t="shared" si="62"/>
        <v>234540</v>
      </c>
      <c r="V103" s="1">
        <f t="shared" si="62"/>
        <v>46908</v>
      </c>
      <c r="W103" s="1">
        <f t="shared" si="62"/>
        <v>31272</v>
      </c>
      <c r="X103" s="1">
        <f t="shared" si="62"/>
        <v>0</v>
      </c>
      <c r="Y103" s="1">
        <f t="shared" si="62"/>
        <v>0</v>
      </c>
      <c r="Z103" s="1">
        <f t="shared" si="62"/>
        <v>0</v>
      </c>
      <c r="AA103" s="1">
        <f t="shared" si="62"/>
        <v>0</v>
      </c>
      <c r="AB103" s="1">
        <f t="shared" si="62"/>
        <v>0</v>
      </c>
      <c r="AC103" s="1">
        <f t="shared" si="62"/>
        <v>0</v>
      </c>
      <c r="AD103" s="1">
        <f t="shared" si="62"/>
        <v>0</v>
      </c>
      <c r="AE103" s="1">
        <f t="shared" si="62"/>
        <v>469080</v>
      </c>
      <c r="AF103" s="1">
        <f t="shared" si="62"/>
        <v>0</v>
      </c>
      <c r="AG103" s="1">
        <f t="shared" si="62"/>
        <v>0</v>
      </c>
      <c r="AH103">
        <f t="shared" si="63"/>
        <v>0</v>
      </c>
      <c r="AK103">
        <f t="shared" si="38"/>
        <v>300000</v>
      </c>
      <c r="AL103" s="4">
        <f t="shared" si="35"/>
        <v>234540</v>
      </c>
      <c r="AM103" s="4">
        <f t="shared" si="39"/>
        <v>234540</v>
      </c>
      <c r="AN103" s="4">
        <v>120000</v>
      </c>
      <c r="AO103" s="4">
        <f t="shared" si="40"/>
        <v>46908</v>
      </c>
      <c r="AP103" s="4">
        <f t="shared" si="41"/>
        <v>46821.600000000006</v>
      </c>
      <c r="AQ103" s="1">
        <f t="shared" si="42"/>
        <v>30000</v>
      </c>
      <c r="BD103" s="4">
        <f t="shared" si="43"/>
        <v>469080</v>
      </c>
      <c r="BE103" s="4">
        <f t="shared" si="36"/>
        <v>0</v>
      </c>
      <c r="BF103" s="4">
        <f t="shared" si="65"/>
        <v>86.399999999994179</v>
      </c>
      <c r="BG103" s="4">
        <f t="shared" si="65"/>
        <v>1272</v>
      </c>
      <c r="BH103" s="4">
        <f t="shared" si="65"/>
        <v>0</v>
      </c>
      <c r="BI103" s="4">
        <f t="shared" si="65"/>
        <v>0</v>
      </c>
      <c r="BJ103" s="4">
        <f t="shared" si="65"/>
        <v>0</v>
      </c>
      <c r="BK103" s="4">
        <f t="shared" si="64"/>
        <v>0</v>
      </c>
      <c r="BL103" s="4">
        <f t="shared" si="64"/>
        <v>0</v>
      </c>
      <c r="BM103" s="4">
        <f t="shared" si="64"/>
        <v>0</v>
      </c>
      <c r="BN103" s="4">
        <f t="shared" si="64"/>
        <v>0</v>
      </c>
      <c r="BO103" s="4">
        <f t="shared" si="33"/>
        <v>469080</v>
      </c>
      <c r="BP103" s="4">
        <f t="shared" si="33"/>
        <v>0</v>
      </c>
      <c r="BQ103" s="4">
        <f t="shared" si="33"/>
        <v>0</v>
      </c>
      <c r="BR103" s="4">
        <f t="shared" si="33"/>
        <v>0</v>
      </c>
      <c r="BS103" s="14">
        <f t="shared" si="44"/>
        <v>939518.4</v>
      </c>
      <c r="BT103" s="15">
        <f t="shared" si="60"/>
        <v>28185.552000000003</v>
      </c>
      <c r="BU103" s="15">
        <f t="shared" si="45"/>
        <v>911332.848</v>
      </c>
      <c r="BV103" s="1">
        <v>300000</v>
      </c>
      <c r="BW103" s="1">
        <f t="shared" si="46"/>
        <v>611332.848</v>
      </c>
      <c r="BX103" s="1">
        <f t="shared" si="47"/>
        <v>100000</v>
      </c>
      <c r="BY103" s="1">
        <f t="shared" si="48"/>
        <v>5000</v>
      </c>
      <c r="BZ103" s="1">
        <f t="shared" si="49"/>
        <v>511332.848</v>
      </c>
      <c r="CA103" s="1">
        <f t="shared" si="50"/>
        <v>300000</v>
      </c>
      <c r="CB103" s="1">
        <f t="shared" si="51"/>
        <v>30000</v>
      </c>
      <c r="CC103" s="1">
        <f t="shared" si="52"/>
        <v>211332.848</v>
      </c>
      <c r="CD103" s="1">
        <f t="shared" si="53"/>
        <v>211332.848</v>
      </c>
      <c r="CE103" s="1">
        <f t="shared" si="54"/>
        <v>31699.927199999998</v>
      </c>
      <c r="CF103" s="1">
        <f t="shared" si="55"/>
        <v>0</v>
      </c>
      <c r="CG103" s="1">
        <f t="shared" si="56"/>
        <v>0</v>
      </c>
      <c r="CH103" s="1">
        <f t="shared" si="57"/>
        <v>0</v>
      </c>
      <c r="CI103" s="1">
        <f t="shared" si="58"/>
        <v>0</v>
      </c>
      <c r="CJ103" s="1">
        <f t="shared" si="59"/>
        <v>0</v>
      </c>
      <c r="CK103" s="4">
        <f t="shared" si="61"/>
        <v>66699.927200000006</v>
      </c>
    </row>
    <row r="104" spans="1:89" x14ac:dyDescent="0.25">
      <c r="A104">
        <v>90</v>
      </c>
      <c r="B104" t="s">
        <v>144</v>
      </c>
      <c r="C104" t="s">
        <v>145</v>
      </c>
      <c r="D104">
        <v>39018</v>
      </c>
      <c r="E104">
        <v>19509</v>
      </c>
      <c r="F104">
        <v>3902</v>
      </c>
      <c r="G104">
        <v>2601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39018</v>
      </c>
      <c r="P104">
        <v>0</v>
      </c>
      <c r="Q104">
        <v>0</v>
      </c>
      <c r="R104">
        <v>0</v>
      </c>
      <c r="S104">
        <v>104048</v>
      </c>
      <c r="T104" s="1">
        <f t="shared" si="62"/>
        <v>468216</v>
      </c>
      <c r="U104" s="1">
        <f t="shared" si="62"/>
        <v>234108</v>
      </c>
      <c r="V104" s="1">
        <f t="shared" si="62"/>
        <v>46824</v>
      </c>
      <c r="W104" s="1">
        <f t="shared" si="62"/>
        <v>31212</v>
      </c>
      <c r="X104" s="1">
        <f t="shared" si="62"/>
        <v>0</v>
      </c>
      <c r="Y104" s="1">
        <f t="shared" ref="Y104:AG132" si="66">I104*$D$2</f>
        <v>0</v>
      </c>
      <c r="Z104" s="1">
        <f t="shared" si="66"/>
        <v>0</v>
      </c>
      <c r="AA104" s="1">
        <f t="shared" si="66"/>
        <v>0</v>
      </c>
      <c r="AB104" s="1">
        <f t="shared" si="66"/>
        <v>0</v>
      </c>
      <c r="AC104" s="1">
        <f t="shared" si="66"/>
        <v>0</v>
      </c>
      <c r="AD104" s="1">
        <f t="shared" si="66"/>
        <v>0</v>
      </c>
      <c r="AE104" s="1">
        <f t="shared" si="66"/>
        <v>468216</v>
      </c>
      <c r="AF104" s="1">
        <f t="shared" si="66"/>
        <v>0</v>
      </c>
      <c r="AG104" s="1">
        <f t="shared" si="66"/>
        <v>0</v>
      </c>
      <c r="AH104">
        <f t="shared" si="63"/>
        <v>0</v>
      </c>
      <c r="AK104">
        <f t="shared" si="38"/>
        <v>300000</v>
      </c>
      <c r="AL104" s="4">
        <f t="shared" si="35"/>
        <v>234108</v>
      </c>
      <c r="AM104" s="4">
        <f t="shared" si="39"/>
        <v>234108</v>
      </c>
      <c r="AN104" s="4">
        <v>120000</v>
      </c>
      <c r="AO104" s="4">
        <f t="shared" si="40"/>
        <v>46821.600000000006</v>
      </c>
      <c r="AP104" s="4">
        <f t="shared" si="41"/>
        <v>38245.200000000004</v>
      </c>
      <c r="AQ104" s="1">
        <f t="shared" si="42"/>
        <v>30000</v>
      </c>
      <c r="BD104" s="4">
        <f t="shared" si="43"/>
        <v>468216</v>
      </c>
      <c r="BE104" s="4">
        <f t="shared" si="36"/>
        <v>0</v>
      </c>
      <c r="BF104" s="4">
        <f t="shared" si="65"/>
        <v>8578.7999999999956</v>
      </c>
      <c r="BG104" s="4">
        <f t="shared" si="65"/>
        <v>1212</v>
      </c>
      <c r="BH104" s="4">
        <f t="shared" si="65"/>
        <v>0</v>
      </c>
      <c r="BI104" s="4">
        <f t="shared" si="65"/>
        <v>0</v>
      </c>
      <c r="BJ104" s="4">
        <f t="shared" si="65"/>
        <v>0</v>
      </c>
      <c r="BK104" s="4">
        <f t="shared" si="64"/>
        <v>0</v>
      </c>
      <c r="BL104" s="4">
        <f t="shared" si="64"/>
        <v>0</v>
      </c>
      <c r="BM104" s="4">
        <f t="shared" si="64"/>
        <v>0</v>
      </c>
      <c r="BN104" s="4">
        <f t="shared" si="64"/>
        <v>0</v>
      </c>
      <c r="BO104" s="4">
        <f t="shared" si="33"/>
        <v>468216</v>
      </c>
      <c r="BP104" s="4">
        <f t="shared" si="33"/>
        <v>0</v>
      </c>
      <c r="BQ104" s="4">
        <f t="shared" si="33"/>
        <v>0</v>
      </c>
      <c r="BR104" s="4">
        <f t="shared" si="33"/>
        <v>0</v>
      </c>
      <c r="BS104" s="14">
        <f t="shared" si="44"/>
        <v>946222.8</v>
      </c>
      <c r="BT104" s="15">
        <f t="shared" si="60"/>
        <v>28386.684000000005</v>
      </c>
      <c r="BU104" s="15">
        <f t="shared" si="45"/>
        <v>917836.11600000004</v>
      </c>
      <c r="BV104" s="1">
        <v>300000</v>
      </c>
      <c r="BW104" s="1">
        <f t="shared" si="46"/>
        <v>617836.11600000004</v>
      </c>
      <c r="BX104" s="1">
        <f t="shared" si="47"/>
        <v>100000</v>
      </c>
      <c r="BY104" s="1">
        <f t="shared" si="48"/>
        <v>5000</v>
      </c>
      <c r="BZ104" s="1">
        <f t="shared" si="49"/>
        <v>517836.11600000004</v>
      </c>
      <c r="CA104" s="1">
        <f t="shared" si="50"/>
        <v>300000</v>
      </c>
      <c r="CB104" s="1">
        <f t="shared" si="51"/>
        <v>30000</v>
      </c>
      <c r="CC104" s="1">
        <f t="shared" si="52"/>
        <v>217836.11600000004</v>
      </c>
      <c r="CD104" s="1">
        <f t="shared" si="53"/>
        <v>217836.11600000004</v>
      </c>
      <c r="CE104" s="1">
        <f t="shared" si="54"/>
        <v>32675.417400000006</v>
      </c>
      <c r="CF104" s="1">
        <f t="shared" si="55"/>
        <v>0</v>
      </c>
      <c r="CG104" s="1">
        <f t="shared" si="56"/>
        <v>0</v>
      </c>
      <c r="CH104" s="1">
        <f t="shared" si="57"/>
        <v>0</v>
      </c>
      <c r="CI104" s="1">
        <f t="shared" si="58"/>
        <v>0</v>
      </c>
      <c r="CJ104" s="1">
        <f t="shared" si="59"/>
        <v>0</v>
      </c>
      <c r="CK104" s="4">
        <f t="shared" si="61"/>
        <v>67675.417400000006</v>
      </c>
    </row>
    <row r="105" spans="1:89" x14ac:dyDescent="0.25">
      <c r="A105">
        <v>91</v>
      </c>
      <c r="B105" t="s">
        <v>146</v>
      </c>
      <c r="C105" t="s">
        <v>147</v>
      </c>
      <c r="D105">
        <v>31871</v>
      </c>
      <c r="E105">
        <v>15936</v>
      </c>
      <c r="F105">
        <v>3187</v>
      </c>
      <c r="G105">
        <v>2123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31871</v>
      </c>
      <c r="P105">
        <v>0</v>
      </c>
      <c r="Q105">
        <v>0</v>
      </c>
      <c r="R105">
        <v>0</v>
      </c>
      <c r="S105">
        <v>84988</v>
      </c>
      <c r="T105" s="1">
        <f t="shared" ref="T105:AA134" si="67">D105*$D$2</f>
        <v>382452</v>
      </c>
      <c r="U105" s="1">
        <f t="shared" si="67"/>
        <v>191232</v>
      </c>
      <c r="V105" s="1">
        <f t="shared" si="67"/>
        <v>38244</v>
      </c>
      <c r="W105" s="1">
        <f t="shared" si="67"/>
        <v>25476</v>
      </c>
      <c r="X105" s="1">
        <f t="shared" si="67"/>
        <v>0</v>
      </c>
      <c r="Y105" s="1">
        <f t="shared" si="66"/>
        <v>0</v>
      </c>
      <c r="Z105" s="1">
        <f t="shared" si="66"/>
        <v>0</v>
      </c>
      <c r="AA105" s="1">
        <f t="shared" si="66"/>
        <v>0</v>
      </c>
      <c r="AB105" s="1">
        <f t="shared" si="66"/>
        <v>0</v>
      </c>
      <c r="AC105" s="1">
        <f t="shared" si="66"/>
        <v>0</v>
      </c>
      <c r="AD105" s="1">
        <f t="shared" si="66"/>
        <v>0</v>
      </c>
      <c r="AE105" s="1">
        <f t="shared" si="66"/>
        <v>382452</v>
      </c>
      <c r="AF105" s="1">
        <f t="shared" si="66"/>
        <v>0</v>
      </c>
      <c r="AG105" s="1">
        <f t="shared" si="66"/>
        <v>0</v>
      </c>
      <c r="AH105">
        <f t="shared" si="63"/>
        <v>0</v>
      </c>
      <c r="AK105">
        <f t="shared" si="38"/>
        <v>300000</v>
      </c>
      <c r="AL105" s="4">
        <f t="shared" si="35"/>
        <v>191226</v>
      </c>
      <c r="AM105" s="4">
        <f t="shared" si="39"/>
        <v>191226</v>
      </c>
      <c r="AN105" s="4">
        <v>120000</v>
      </c>
      <c r="AO105" s="4">
        <f t="shared" si="40"/>
        <v>38245.200000000004</v>
      </c>
      <c r="AP105" s="4">
        <f t="shared" si="41"/>
        <v>36494.400000000001</v>
      </c>
      <c r="AQ105" s="1">
        <f t="shared" si="42"/>
        <v>25476</v>
      </c>
      <c r="BD105" s="4">
        <f t="shared" si="43"/>
        <v>382452</v>
      </c>
      <c r="BE105" s="4">
        <f t="shared" si="36"/>
        <v>6</v>
      </c>
      <c r="BF105" s="4">
        <f t="shared" si="65"/>
        <v>1749.5999999999985</v>
      </c>
      <c r="BG105" s="4">
        <f t="shared" si="65"/>
        <v>0</v>
      </c>
      <c r="BH105" s="4">
        <f t="shared" si="65"/>
        <v>0</v>
      </c>
      <c r="BI105" s="4">
        <f t="shared" si="65"/>
        <v>0</v>
      </c>
      <c r="BJ105" s="4">
        <f t="shared" si="65"/>
        <v>0</v>
      </c>
      <c r="BK105" s="4">
        <f t="shared" si="64"/>
        <v>0</v>
      </c>
      <c r="BL105" s="4">
        <f t="shared" si="64"/>
        <v>0</v>
      </c>
      <c r="BM105" s="4">
        <f t="shared" si="64"/>
        <v>0</v>
      </c>
      <c r="BN105" s="4">
        <f t="shared" si="64"/>
        <v>0</v>
      </c>
      <c r="BO105" s="4">
        <f t="shared" si="33"/>
        <v>382452</v>
      </c>
      <c r="BP105" s="4">
        <f t="shared" si="33"/>
        <v>0</v>
      </c>
      <c r="BQ105" s="4">
        <f t="shared" si="33"/>
        <v>0</v>
      </c>
      <c r="BR105" s="4">
        <f t="shared" si="33"/>
        <v>0</v>
      </c>
      <c r="BS105" s="14">
        <f t="shared" si="44"/>
        <v>766659.6</v>
      </c>
      <c r="BT105" s="15">
        <f t="shared" si="60"/>
        <v>22999.788</v>
      </c>
      <c r="BU105" s="15">
        <f t="shared" si="45"/>
        <v>743659.81199999992</v>
      </c>
      <c r="BV105" s="1">
        <v>300000</v>
      </c>
      <c r="BW105" s="1">
        <f t="shared" si="46"/>
        <v>443659.81199999992</v>
      </c>
      <c r="BX105" s="1">
        <f t="shared" si="47"/>
        <v>100000</v>
      </c>
      <c r="BY105" s="1">
        <f t="shared" si="48"/>
        <v>5000</v>
      </c>
      <c r="BZ105" s="1">
        <f t="shared" si="49"/>
        <v>343659.81199999992</v>
      </c>
      <c r="CA105" s="1">
        <f t="shared" si="50"/>
        <v>300000</v>
      </c>
      <c r="CB105" s="1">
        <f t="shared" si="51"/>
        <v>30000</v>
      </c>
      <c r="CC105" s="1">
        <f t="shared" si="52"/>
        <v>43659.811999999918</v>
      </c>
      <c r="CD105" s="1">
        <f t="shared" si="53"/>
        <v>43659.811999999918</v>
      </c>
      <c r="CE105" s="1">
        <f t="shared" si="54"/>
        <v>6548.9717999999875</v>
      </c>
      <c r="CF105" s="1">
        <f t="shared" si="55"/>
        <v>0</v>
      </c>
      <c r="CG105" s="1">
        <f t="shared" si="56"/>
        <v>0</v>
      </c>
      <c r="CH105" s="1">
        <f t="shared" si="57"/>
        <v>0</v>
      </c>
      <c r="CI105" s="1">
        <f t="shared" si="58"/>
        <v>0</v>
      </c>
      <c r="CJ105" s="1">
        <f t="shared" si="59"/>
        <v>0</v>
      </c>
      <c r="CK105" s="4">
        <f t="shared" si="61"/>
        <v>41548.971799999985</v>
      </c>
    </row>
    <row r="106" spans="1:89" x14ac:dyDescent="0.25">
      <c r="A106">
        <v>92</v>
      </c>
      <c r="B106" t="s">
        <v>148</v>
      </c>
      <c r="C106" t="s">
        <v>149</v>
      </c>
      <c r="D106">
        <v>30412</v>
      </c>
      <c r="E106">
        <v>15206</v>
      </c>
      <c r="F106">
        <v>3041</v>
      </c>
      <c r="G106">
        <v>2027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30412</v>
      </c>
      <c r="P106">
        <v>0</v>
      </c>
      <c r="Q106">
        <v>0</v>
      </c>
      <c r="R106">
        <v>0</v>
      </c>
      <c r="S106">
        <v>81098</v>
      </c>
      <c r="T106" s="1">
        <f t="shared" si="67"/>
        <v>364944</v>
      </c>
      <c r="U106" s="1">
        <f t="shared" si="67"/>
        <v>182472</v>
      </c>
      <c r="V106" s="1">
        <f t="shared" si="67"/>
        <v>36492</v>
      </c>
      <c r="W106" s="1">
        <f t="shared" si="67"/>
        <v>24324</v>
      </c>
      <c r="X106" s="1">
        <f t="shared" si="67"/>
        <v>0</v>
      </c>
      <c r="Y106" s="1">
        <f t="shared" si="66"/>
        <v>0</v>
      </c>
      <c r="Z106" s="1">
        <f t="shared" si="66"/>
        <v>0</v>
      </c>
      <c r="AA106" s="1">
        <f t="shared" si="66"/>
        <v>0</v>
      </c>
      <c r="AB106" s="1">
        <f t="shared" si="66"/>
        <v>0</v>
      </c>
      <c r="AC106" s="1">
        <f t="shared" si="66"/>
        <v>0</v>
      </c>
      <c r="AD106" s="1">
        <f t="shared" si="66"/>
        <v>0</v>
      </c>
      <c r="AE106" s="1">
        <f t="shared" si="66"/>
        <v>364944</v>
      </c>
      <c r="AF106" s="1">
        <f t="shared" si="66"/>
        <v>0</v>
      </c>
      <c r="AG106" s="1">
        <f t="shared" si="66"/>
        <v>0</v>
      </c>
      <c r="AH106">
        <f t="shared" si="63"/>
        <v>0</v>
      </c>
      <c r="AK106">
        <f t="shared" si="38"/>
        <v>300000</v>
      </c>
      <c r="AL106" s="4">
        <f t="shared" si="35"/>
        <v>182472</v>
      </c>
      <c r="AM106" s="4">
        <f t="shared" si="39"/>
        <v>182472</v>
      </c>
      <c r="AN106" s="4">
        <v>120000</v>
      </c>
      <c r="AO106" s="4">
        <f t="shared" si="40"/>
        <v>36494.400000000001</v>
      </c>
      <c r="AP106" s="4">
        <f t="shared" si="41"/>
        <v>31460.400000000001</v>
      </c>
      <c r="AQ106" s="1">
        <f t="shared" si="42"/>
        <v>24324</v>
      </c>
      <c r="BD106" s="4">
        <f t="shared" si="43"/>
        <v>364944</v>
      </c>
      <c r="BE106" s="4">
        <f t="shared" si="36"/>
        <v>0</v>
      </c>
      <c r="BF106" s="4">
        <f t="shared" si="65"/>
        <v>5031.5999999999985</v>
      </c>
      <c r="BG106" s="4">
        <f t="shared" si="65"/>
        <v>0</v>
      </c>
      <c r="BH106" s="4">
        <f t="shared" si="65"/>
        <v>0</v>
      </c>
      <c r="BI106" s="4">
        <f t="shared" si="65"/>
        <v>0</v>
      </c>
      <c r="BJ106" s="4">
        <f t="shared" si="65"/>
        <v>0</v>
      </c>
      <c r="BK106" s="4">
        <f t="shared" si="64"/>
        <v>0</v>
      </c>
      <c r="BL106" s="4">
        <f t="shared" si="64"/>
        <v>0</v>
      </c>
      <c r="BM106" s="4">
        <f t="shared" si="64"/>
        <v>0</v>
      </c>
      <c r="BN106" s="4">
        <f t="shared" si="64"/>
        <v>0</v>
      </c>
      <c r="BO106" s="4">
        <f t="shared" si="33"/>
        <v>364944</v>
      </c>
      <c r="BP106" s="4">
        <f t="shared" si="33"/>
        <v>0</v>
      </c>
      <c r="BQ106" s="4">
        <f t="shared" si="33"/>
        <v>0</v>
      </c>
      <c r="BR106" s="4">
        <f t="shared" si="33"/>
        <v>0</v>
      </c>
      <c r="BS106" s="14">
        <f t="shared" si="44"/>
        <v>734919.6</v>
      </c>
      <c r="BT106" s="15">
        <f t="shared" si="60"/>
        <v>22047.588</v>
      </c>
      <c r="BU106" s="15">
        <f t="shared" si="45"/>
        <v>712872.01199999999</v>
      </c>
      <c r="BV106" s="1">
        <v>300000</v>
      </c>
      <c r="BW106" s="1">
        <f t="shared" si="46"/>
        <v>412872.01199999999</v>
      </c>
      <c r="BX106" s="1">
        <f t="shared" si="47"/>
        <v>100000</v>
      </c>
      <c r="BY106" s="1">
        <f t="shared" si="48"/>
        <v>5000</v>
      </c>
      <c r="BZ106" s="1">
        <f t="shared" si="49"/>
        <v>312872.01199999999</v>
      </c>
      <c r="CA106" s="1">
        <f t="shared" si="50"/>
        <v>300000</v>
      </c>
      <c r="CB106" s="1">
        <f t="shared" si="51"/>
        <v>30000</v>
      </c>
      <c r="CC106" s="1">
        <f t="shared" si="52"/>
        <v>12872.011999999988</v>
      </c>
      <c r="CD106" s="1">
        <f t="shared" si="53"/>
        <v>12872.011999999988</v>
      </c>
      <c r="CE106" s="1">
        <f t="shared" si="54"/>
        <v>1930.8017999999981</v>
      </c>
      <c r="CF106" s="1">
        <f t="shared" si="55"/>
        <v>0</v>
      </c>
      <c r="CG106" s="1">
        <f t="shared" si="56"/>
        <v>0</v>
      </c>
      <c r="CH106" s="1">
        <f t="shared" si="57"/>
        <v>0</v>
      </c>
      <c r="CI106" s="1">
        <f t="shared" si="58"/>
        <v>0</v>
      </c>
      <c r="CJ106" s="1">
        <f t="shared" si="59"/>
        <v>0</v>
      </c>
      <c r="CK106" s="4">
        <f t="shared" si="61"/>
        <v>36930.801800000001</v>
      </c>
    </row>
    <row r="107" spans="1:89" x14ac:dyDescent="0.25">
      <c r="A107">
        <v>93</v>
      </c>
      <c r="B107" t="s">
        <v>150</v>
      </c>
      <c r="C107" t="s">
        <v>131</v>
      </c>
      <c r="D107">
        <v>26217</v>
      </c>
      <c r="E107">
        <v>13109</v>
      </c>
      <c r="F107">
        <v>2621</v>
      </c>
      <c r="G107">
        <v>1748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26217</v>
      </c>
      <c r="P107">
        <v>0</v>
      </c>
      <c r="Q107">
        <v>0</v>
      </c>
      <c r="R107">
        <v>0</v>
      </c>
      <c r="S107">
        <v>69912</v>
      </c>
      <c r="T107" s="1">
        <f t="shared" si="67"/>
        <v>314604</v>
      </c>
      <c r="U107" s="1">
        <f t="shared" si="67"/>
        <v>157308</v>
      </c>
      <c r="V107" s="1">
        <f t="shared" si="67"/>
        <v>31452</v>
      </c>
      <c r="W107" s="1">
        <f t="shared" si="67"/>
        <v>20976</v>
      </c>
      <c r="X107" s="1">
        <f t="shared" si="67"/>
        <v>0</v>
      </c>
      <c r="Y107" s="1">
        <f t="shared" si="66"/>
        <v>0</v>
      </c>
      <c r="Z107" s="1">
        <f t="shared" si="66"/>
        <v>0</v>
      </c>
      <c r="AA107" s="1">
        <f t="shared" si="66"/>
        <v>0</v>
      </c>
      <c r="AB107" s="1">
        <f t="shared" si="66"/>
        <v>0</v>
      </c>
      <c r="AC107" s="1">
        <f t="shared" si="66"/>
        <v>0</v>
      </c>
      <c r="AD107" s="1">
        <f t="shared" si="66"/>
        <v>0</v>
      </c>
      <c r="AE107" s="1">
        <f t="shared" si="66"/>
        <v>314604</v>
      </c>
      <c r="AF107" s="1">
        <f t="shared" si="66"/>
        <v>0</v>
      </c>
      <c r="AG107" s="1">
        <f t="shared" si="66"/>
        <v>0</v>
      </c>
      <c r="AH107">
        <f t="shared" si="63"/>
        <v>0</v>
      </c>
      <c r="AK107">
        <f t="shared" si="38"/>
        <v>300000</v>
      </c>
      <c r="AL107" s="4">
        <f t="shared" si="35"/>
        <v>157302</v>
      </c>
      <c r="AM107" s="4">
        <f t="shared" si="39"/>
        <v>157302</v>
      </c>
      <c r="AN107" s="4">
        <v>120000</v>
      </c>
      <c r="AO107" s="4">
        <f t="shared" si="40"/>
        <v>31460.400000000001</v>
      </c>
      <c r="AP107" s="4">
        <f t="shared" si="41"/>
        <v>31452</v>
      </c>
      <c r="AQ107" s="1">
        <f t="shared" si="42"/>
        <v>20976</v>
      </c>
      <c r="BD107" s="4">
        <f t="shared" si="43"/>
        <v>314604</v>
      </c>
      <c r="BE107" s="4">
        <f t="shared" si="36"/>
        <v>6</v>
      </c>
      <c r="BF107" s="4">
        <f t="shared" si="65"/>
        <v>0</v>
      </c>
      <c r="BG107" s="4">
        <f t="shared" si="65"/>
        <v>0</v>
      </c>
      <c r="BH107" s="4">
        <f t="shared" si="65"/>
        <v>0</v>
      </c>
      <c r="BI107" s="4">
        <f t="shared" si="65"/>
        <v>0</v>
      </c>
      <c r="BJ107" s="4">
        <f t="shared" si="65"/>
        <v>0</v>
      </c>
      <c r="BK107" s="4">
        <f t="shared" si="64"/>
        <v>0</v>
      </c>
      <c r="BL107" s="4">
        <f t="shared" si="64"/>
        <v>0</v>
      </c>
      <c r="BM107" s="4">
        <f t="shared" si="64"/>
        <v>0</v>
      </c>
      <c r="BN107" s="4">
        <f t="shared" si="64"/>
        <v>0</v>
      </c>
      <c r="BO107" s="4">
        <f t="shared" si="33"/>
        <v>314604</v>
      </c>
      <c r="BP107" s="4">
        <f t="shared" si="33"/>
        <v>0</v>
      </c>
      <c r="BQ107" s="4">
        <f t="shared" ref="BO107:BR134" si="68">AG107-BA107</f>
        <v>0</v>
      </c>
      <c r="BR107" s="4">
        <f t="shared" si="68"/>
        <v>0</v>
      </c>
      <c r="BS107" s="14">
        <f t="shared" si="44"/>
        <v>629214</v>
      </c>
      <c r="BT107" s="15">
        <f t="shared" si="60"/>
        <v>18876.419999999998</v>
      </c>
      <c r="BU107" s="15">
        <f t="shared" si="45"/>
        <v>610337.57999999996</v>
      </c>
      <c r="BV107" s="1">
        <v>300000</v>
      </c>
      <c r="BW107" s="1">
        <f t="shared" si="46"/>
        <v>310337.57999999996</v>
      </c>
      <c r="BX107" s="1">
        <f t="shared" si="47"/>
        <v>100000</v>
      </c>
      <c r="BY107" s="1">
        <f t="shared" si="48"/>
        <v>5000</v>
      </c>
      <c r="BZ107" s="1">
        <f t="shared" si="49"/>
        <v>210337.57999999996</v>
      </c>
      <c r="CA107" s="1">
        <f t="shared" si="50"/>
        <v>210337.57999999996</v>
      </c>
      <c r="CB107" s="1">
        <f t="shared" si="51"/>
        <v>21033.757999999998</v>
      </c>
      <c r="CC107" s="1">
        <f t="shared" si="52"/>
        <v>0</v>
      </c>
      <c r="CD107" s="1">
        <f t="shared" si="53"/>
        <v>0</v>
      </c>
      <c r="CE107" s="1">
        <f t="shared" si="54"/>
        <v>0</v>
      </c>
      <c r="CF107" s="1">
        <f t="shared" si="55"/>
        <v>0</v>
      </c>
      <c r="CG107" s="1">
        <f t="shared" si="56"/>
        <v>0</v>
      </c>
      <c r="CH107" s="1">
        <f t="shared" si="57"/>
        <v>0</v>
      </c>
      <c r="CI107" s="1">
        <f t="shared" si="58"/>
        <v>0</v>
      </c>
      <c r="CJ107" s="1">
        <f t="shared" si="59"/>
        <v>0</v>
      </c>
      <c r="CK107" s="4">
        <f t="shared" si="61"/>
        <v>26033.757999999998</v>
      </c>
    </row>
    <row r="108" spans="1:89" x14ac:dyDescent="0.25">
      <c r="A108">
        <v>94</v>
      </c>
      <c r="B108" t="s">
        <v>151</v>
      </c>
      <c r="C108" t="s">
        <v>131</v>
      </c>
      <c r="D108">
        <v>26217</v>
      </c>
      <c r="E108">
        <v>13109</v>
      </c>
      <c r="F108">
        <v>2621</v>
      </c>
      <c r="G108">
        <v>1748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26217</v>
      </c>
      <c r="P108">
        <v>0</v>
      </c>
      <c r="Q108">
        <v>0</v>
      </c>
      <c r="R108">
        <v>0</v>
      </c>
      <c r="S108">
        <v>69912</v>
      </c>
      <c r="T108" s="1">
        <f t="shared" si="67"/>
        <v>314604</v>
      </c>
      <c r="U108" s="1">
        <f t="shared" si="67"/>
        <v>157308</v>
      </c>
      <c r="V108" s="1">
        <f t="shared" si="67"/>
        <v>31452</v>
      </c>
      <c r="W108" s="1">
        <f t="shared" si="67"/>
        <v>20976</v>
      </c>
      <c r="X108" s="1">
        <f t="shared" si="67"/>
        <v>0</v>
      </c>
      <c r="Y108" s="1">
        <f t="shared" si="66"/>
        <v>0</v>
      </c>
      <c r="Z108" s="1">
        <f t="shared" si="66"/>
        <v>0</v>
      </c>
      <c r="AA108" s="1">
        <f t="shared" si="66"/>
        <v>0</v>
      </c>
      <c r="AB108" s="1">
        <f t="shared" si="66"/>
        <v>0</v>
      </c>
      <c r="AC108" s="1">
        <f t="shared" si="66"/>
        <v>0</v>
      </c>
      <c r="AD108" s="1">
        <f t="shared" si="66"/>
        <v>0</v>
      </c>
      <c r="AE108" s="1">
        <f t="shared" si="66"/>
        <v>314604</v>
      </c>
      <c r="AF108" s="1">
        <f t="shared" si="66"/>
        <v>0</v>
      </c>
      <c r="AG108" s="1">
        <f t="shared" si="66"/>
        <v>0</v>
      </c>
      <c r="AH108">
        <f t="shared" si="63"/>
        <v>0</v>
      </c>
      <c r="AK108">
        <f t="shared" si="38"/>
        <v>300000</v>
      </c>
      <c r="AL108" s="4">
        <f t="shared" si="35"/>
        <v>157302</v>
      </c>
      <c r="AM108" s="4">
        <f t="shared" si="39"/>
        <v>157302</v>
      </c>
      <c r="AN108" s="4">
        <v>120000</v>
      </c>
      <c r="AO108" s="4">
        <f t="shared" si="40"/>
        <v>31460.400000000001</v>
      </c>
      <c r="AP108" s="4">
        <f t="shared" si="41"/>
        <v>31452</v>
      </c>
      <c r="AQ108" s="1">
        <f t="shared" si="42"/>
        <v>20976</v>
      </c>
      <c r="BD108" s="4">
        <f t="shared" si="43"/>
        <v>314604</v>
      </c>
      <c r="BE108" s="4">
        <f t="shared" si="36"/>
        <v>6</v>
      </c>
      <c r="BF108" s="4">
        <f t="shared" si="65"/>
        <v>0</v>
      </c>
      <c r="BG108" s="4">
        <f t="shared" si="65"/>
        <v>0</v>
      </c>
      <c r="BH108" s="4">
        <f t="shared" si="65"/>
        <v>0</v>
      </c>
      <c r="BI108" s="4">
        <f t="shared" si="65"/>
        <v>0</v>
      </c>
      <c r="BJ108" s="4">
        <f t="shared" si="65"/>
        <v>0</v>
      </c>
      <c r="BK108" s="4">
        <f t="shared" si="64"/>
        <v>0</v>
      </c>
      <c r="BL108" s="4">
        <f t="shared" si="64"/>
        <v>0</v>
      </c>
      <c r="BM108" s="4">
        <f t="shared" si="64"/>
        <v>0</v>
      </c>
      <c r="BN108" s="4">
        <f t="shared" si="64"/>
        <v>0</v>
      </c>
      <c r="BO108" s="4">
        <f t="shared" si="68"/>
        <v>314604</v>
      </c>
      <c r="BP108" s="4">
        <f t="shared" si="68"/>
        <v>0</v>
      </c>
      <c r="BQ108" s="4">
        <f t="shared" si="68"/>
        <v>0</v>
      </c>
      <c r="BR108" s="4">
        <f t="shared" si="68"/>
        <v>0</v>
      </c>
      <c r="BS108" s="14">
        <f t="shared" si="44"/>
        <v>629214</v>
      </c>
      <c r="BT108" s="15">
        <f t="shared" si="60"/>
        <v>18876.419999999998</v>
      </c>
      <c r="BU108" s="15">
        <f t="shared" si="45"/>
        <v>610337.57999999996</v>
      </c>
      <c r="BV108" s="1">
        <v>300000</v>
      </c>
      <c r="BW108" s="1">
        <f t="shared" si="46"/>
        <v>310337.57999999996</v>
      </c>
      <c r="BX108" s="1">
        <f t="shared" si="47"/>
        <v>100000</v>
      </c>
      <c r="BY108" s="1">
        <f t="shared" si="48"/>
        <v>5000</v>
      </c>
      <c r="BZ108" s="1">
        <f t="shared" si="49"/>
        <v>210337.57999999996</v>
      </c>
      <c r="CA108" s="1">
        <f t="shared" si="50"/>
        <v>210337.57999999996</v>
      </c>
      <c r="CB108" s="1">
        <f t="shared" si="51"/>
        <v>21033.757999999998</v>
      </c>
      <c r="CC108" s="1">
        <f t="shared" si="52"/>
        <v>0</v>
      </c>
      <c r="CD108" s="1">
        <f t="shared" si="53"/>
        <v>0</v>
      </c>
      <c r="CE108" s="1">
        <f t="shared" si="54"/>
        <v>0</v>
      </c>
      <c r="CF108" s="1">
        <f t="shared" si="55"/>
        <v>0</v>
      </c>
      <c r="CG108" s="1">
        <f t="shared" si="56"/>
        <v>0</v>
      </c>
      <c r="CH108" s="1">
        <f t="shared" si="57"/>
        <v>0</v>
      </c>
      <c r="CI108" s="1">
        <f t="shared" si="58"/>
        <v>0</v>
      </c>
      <c r="CJ108" s="1">
        <f t="shared" si="59"/>
        <v>0</v>
      </c>
      <c r="CK108" s="4">
        <f t="shared" si="61"/>
        <v>26033.757999999998</v>
      </c>
    </row>
    <row r="109" spans="1:89" x14ac:dyDescent="0.25">
      <c r="A109">
        <v>95</v>
      </c>
      <c r="B109" t="s">
        <v>152</v>
      </c>
      <c r="C109" t="s">
        <v>131</v>
      </c>
      <c r="D109">
        <v>26217</v>
      </c>
      <c r="E109">
        <v>13109</v>
      </c>
      <c r="F109">
        <v>2621</v>
      </c>
      <c r="G109">
        <v>1748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26217</v>
      </c>
      <c r="P109">
        <v>0</v>
      </c>
      <c r="Q109">
        <v>0</v>
      </c>
      <c r="R109">
        <v>0</v>
      </c>
      <c r="S109">
        <v>69912</v>
      </c>
      <c r="T109" s="1">
        <f t="shared" si="67"/>
        <v>314604</v>
      </c>
      <c r="U109" s="1">
        <f t="shared" si="67"/>
        <v>157308</v>
      </c>
      <c r="V109" s="1">
        <f t="shared" si="67"/>
        <v>31452</v>
      </c>
      <c r="W109" s="1">
        <f t="shared" si="67"/>
        <v>20976</v>
      </c>
      <c r="X109" s="1">
        <f t="shared" si="67"/>
        <v>0</v>
      </c>
      <c r="Y109" s="1">
        <f t="shared" si="66"/>
        <v>0</v>
      </c>
      <c r="Z109" s="1">
        <f t="shared" si="66"/>
        <v>0</v>
      </c>
      <c r="AA109" s="1">
        <f t="shared" si="66"/>
        <v>0</v>
      </c>
      <c r="AB109" s="1">
        <f t="shared" si="66"/>
        <v>0</v>
      </c>
      <c r="AC109" s="1">
        <f t="shared" si="66"/>
        <v>0</v>
      </c>
      <c r="AD109" s="1">
        <f t="shared" si="66"/>
        <v>0</v>
      </c>
      <c r="AE109" s="1">
        <f t="shared" si="66"/>
        <v>314604</v>
      </c>
      <c r="AF109" s="1">
        <f t="shared" si="66"/>
        <v>0</v>
      </c>
      <c r="AG109" s="1">
        <f t="shared" si="66"/>
        <v>0</v>
      </c>
      <c r="AH109">
        <f t="shared" si="63"/>
        <v>0</v>
      </c>
      <c r="AK109">
        <f t="shared" si="38"/>
        <v>300000</v>
      </c>
      <c r="AL109" s="4">
        <f t="shared" si="35"/>
        <v>157302</v>
      </c>
      <c r="AM109" s="4">
        <f t="shared" si="39"/>
        <v>157302</v>
      </c>
      <c r="AN109" s="4">
        <v>120000</v>
      </c>
      <c r="AO109" s="4">
        <f t="shared" si="40"/>
        <v>31460.400000000001</v>
      </c>
      <c r="AP109" s="4">
        <f t="shared" si="41"/>
        <v>31452</v>
      </c>
      <c r="AQ109" s="1">
        <f t="shared" si="42"/>
        <v>20976</v>
      </c>
      <c r="BD109" s="4">
        <f t="shared" si="43"/>
        <v>314604</v>
      </c>
      <c r="BE109" s="4">
        <f t="shared" si="36"/>
        <v>6</v>
      </c>
      <c r="BF109" s="4">
        <f t="shared" si="65"/>
        <v>0</v>
      </c>
      <c r="BG109" s="4">
        <f t="shared" si="65"/>
        <v>0</v>
      </c>
      <c r="BH109" s="4">
        <f t="shared" si="65"/>
        <v>0</v>
      </c>
      <c r="BI109" s="4">
        <f t="shared" si="65"/>
        <v>0</v>
      </c>
      <c r="BJ109" s="4">
        <f t="shared" si="65"/>
        <v>0</v>
      </c>
      <c r="BK109" s="4">
        <f t="shared" si="64"/>
        <v>0</v>
      </c>
      <c r="BL109" s="4">
        <f t="shared" si="64"/>
        <v>0</v>
      </c>
      <c r="BM109" s="4">
        <f t="shared" si="64"/>
        <v>0</v>
      </c>
      <c r="BN109" s="4">
        <f t="shared" si="64"/>
        <v>0</v>
      </c>
      <c r="BO109" s="4">
        <f t="shared" si="68"/>
        <v>314604</v>
      </c>
      <c r="BP109" s="4">
        <f t="shared" si="68"/>
        <v>0</v>
      </c>
      <c r="BQ109" s="4">
        <f t="shared" si="68"/>
        <v>0</v>
      </c>
      <c r="BR109" s="4">
        <f t="shared" si="68"/>
        <v>0</v>
      </c>
      <c r="BS109" s="14">
        <f t="shared" si="44"/>
        <v>629214</v>
      </c>
      <c r="BT109" s="15">
        <f t="shared" si="60"/>
        <v>18876.419999999998</v>
      </c>
      <c r="BU109" s="15">
        <f t="shared" si="45"/>
        <v>610337.57999999996</v>
      </c>
      <c r="BV109" s="1">
        <v>300000</v>
      </c>
      <c r="BW109" s="1">
        <f t="shared" si="46"/>
        <v>310337.57999999996</v>
      </c>
      <c r="BX109" s="1">
        <f t="shared" si="47"/>
        <v>100000</v>
      </c>
      <c r="BY109" s="1">
        <f t="shared" si="48"/>
        <v>5000</v>
      </c>
      <c r="BZ109" s="1">
        <f t="shared" si="49"/>
        <v>210337.57999999996</v>
      </c>
      <c r="CA109" s="1">
        <f t="shared" si="50"/>
        <v>210337.57999999996</v>
      </c>
      <c r="CB109" s="1">
        <f t="shared" si="51"/>
        <v>21033.757999999998</v>
      </c>
      <c r="CC109" s="1">
        <f t="shared" si="52"/>
        <v>0</v>
      </c>
      <c r="CD109" s="1">
        <f t="shared" si="53"/>
        <v>0</v>
      </c>
      <c r="CE109" s="1">
        <f t="shared" si="54"/>
        <v>0</v>
      </c>
      <c r="CF109" s="1">
        <f t="shared" si="55"/>
        <v>0</v>
      </c>
      <c r="CG109" s="1">
        <f t="shared" si="56"/>
        <v>0</v>
      </c>
      <c r="CH109" s="1">
        <f t="shared" si="57"/>
        <v>0</v>
      </c>
      <c r="CI109" s="1">
        <f t="shared" si="58"/>
        <v>0</v>
      </c>
      <c r="CJ109" s="1">
        <f t="shared" si="59"/>
        <v>0</v>
      </c>
      <c r="CK109" s="4">
        <f t="shared" si="61"/>
        <v>26033.757999999998</v>
      </c>
    </row>
    <row r="110" spans="1:89" x14ac:dyDescent="0.25">
      <c r="A110">
        <v>96</v>
      </c>
      <c r="B110" t="s">
        <v>153</v>
      </c>
      <c r="C110" t="s">
        <v>154</v>
      </c>
      <c r="D110">
        <v>26217</v>
      </c>
      <c r="E110">
        <v>13109</v>
      </c>
      <c r="F110">
        <v>2621</v>
      </c>
      <c r="G110">
        <v>1748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26217</v>
      </c>
      <c r="P110">
        <v>0</v>
      </c>
      <c r="Q110">
        <v>0</v>
      </c>
      <c r="R110">
        <v>0</v>
      </c>
      <c r="S110">
        <v>69912</v>
      </c>
      <c r="T110" s="1">
        <f t="shared" si="67"/>
        <v>314604</v>
      </c>
      <c r="U110" s="1">
        <f t="shared" si="67"/>
        <v>157308</v>
      </c>
      <c r="V110" s="1">
        <f t="shared" si="67"/>
        <v>31452</v>
      </c>
      <c r="W110" s="1">
        <f t="shared" si="67"/>
        <v>20976</v>
      </c>
      <c r="X110" s="1">
        <f t="shared" si="67"/>
        <v>0</v>
      </c>
      <c r="Y110" s="1">
        <f t="shared" si="66"/>
        <v>0</v>
      </c>
      <c r="Z110" s="1">
        <f t="shared" si="66"/>
        <v>0</v>
      </c>
      <c r="AA110" s="1">
        <f t="shared" si="66"/>
        <v>0</v>
      </c>
      <c r="AB110" s="1">
        <f t="shared" si="66"/>
        <v>0</v>
      </c>
      <c r="AC110" s="1">
        <f t="shared" si="66"/>
        <v>0</v>
      </c>
      <c r="AD110" s="1">
        <f t="shared" si="66"/>
        <v>0</v>
      </c>
      <c r="AE110" s="1">
        <f t="shared" si="66"/>
        <v>314604</v>
      </c>
      <c r="AF110" s="1">
        <f t="shared" si="66"/>
        <v>0</v>
      </c>
      <c r="AG110" s="1">
        <f t="shared" si="66"/>
        <v>0</v>
      </c>
      <c r="AH110">
        <f t="shared" si="63"/>
        <v>0</v>
      </c>
      <c r="AK110">
        <f t="shared" si="38"/>
        <v>300000</v>
      </c>
      <c r="AL110" s="4">
        <f t="shared" si="35"/>
        <v>157302</v>
      </c>
      <c r="AM110" s="4">
        <f t="shared" si="39"/>
        <v>157302</v>
      </c>
      <c r="AN110" s="4">
        <v>120000</v>
      </c>
      <c r="AO110" s="4">
        <f t="shared" si="40"/>
        <v>31460.400000000001</v>
      </c>
      <c r="AP110" s="4">
        <f t="shared" si="41"/>
        <v>31155.600000000002</v>
      </c>
      <c r="AQ110" s="1">
        <f t="shared" si="42"/>
        <v>20976</v>
      </c>
      <c r="BD110" s="4">
        <f t="shared" si="43"/>
        <v>314604</v>
      </c>
      <c r="BE110" s="4">
        <f t="shared" si="36"/>
        <v>6</v>
      </c>
      <c r="BF110" s="4">
        <f t="shared" si="65"/>
        <v>296.39999999999782</v>
      </c>
      <c r="BG110" s="4">
        <f t="shared" si="65"/>
        <v>0</v>
      </c>
      <c r="BH110" s="4">
        <f t="shared" si="65"/>
        <v>0</v>
      </c>
      <c r="BI110" s="4">
        <f t="shared" si="65"/>
        <v>0</v>
      </c>
      <c r="BJ110" s="4">
        <f t="shared" si="65"/>
        <v>0</v>
      </c>
      <c r="BK110" s="4">
        <f t="shared" si="64"/>
        <v>0</v>
      </c>
      <c r="BL110" s="4">
        <f t="shared" si="64"/>
        <v>0</v>
      </c>
      <c r="BM110" s="4">
        <f t="shared" si="64"/>
        <v>0</v>
      </c>
      <c r="BN110" s="4">
        <f t="shared" si="64"/>
        <v>0</v>
      </c>
      <c r="BO110" s="4">
        <f t="shared" si="68"/>
        <v>314604</v>
      </c>
      <c r="BP110" s="4">
        <f t="shared" si="68"/>
        <v>0</v>
      </c>
      <c r="BQ110" s="4">
        <f t="shared" si="68"/>
        <v>0</v>
      </c>
      <c r="BR110" s="4">
        <f t="shared" si="68"/>
        <v>0</v>
      </c>
      <c r="BS110" s="14">
        <f t="shared" si="44"/>
        <v>629510.40000000002</v>
      </c>
      <c r="BT110" s="15">
        <f t="shared" si="60"/>
        <v>18885.312000000002</v>
      </c>
      <c r="BU110" s="15">
        <f t="shared" si="45"/>
        <v>610625.08799999999</v>
      </c>
      <c r="BV110" s="1">
        <v>300000</v>
      </c>
      <c r="BW110" s="1">
        <f t="shared" si="46"/>
        <v>310625.08799999999</v>
      </c>
      <c r="BX110" s="1">
        <f t="shared" si="47"/>
        <v>100000</v>
      </c>
      <c r="BY110" s="1">
        <f t="shared" si="48"/>
        <v>5000</v>
      </c>
      <c r="BZ110" s="1">
        <f t="shared" si="49"/>
        <v>210625.08799999999</v>
      </c>
      <c r="CA110" s="1">
        <f t="shared" si="50"/>
        <v>210625.08799999999</v>
      </c>
      <c r="CB110" s="1">
        <f t="shared" si="51"/>
        <v>21062.5088</v>
      </c>
      <c r="CC110" s="1">
        <f t="shared" si="52"/>
        <v>0</v>
      </c>
      <c r="CD110" s="1">
        <f t="shared" si="53"/>
        <v>0</v>
      </c>
      <c r="CE110" s="1">
        <f t="shared" si="54"/>
        <v>0</v>
      </c>
      <c r="CF110" s="1">
        <f t="shared" si="55"/>
        <v>0</v>
      </c>
      <c r="CG110" s="1">
        <f t="shared" si="56"/>
        <v>0</v>
      </c>
      <c r="CH110" s="1">
        <f t="shared" si="57"/>
        <v>0</v>
      </c>
      <c r="CI110" s="1">
        <f t="shared" si="58"/>
        <v>0</v>
      </c>
      <c r="CJ110" s="1">
        <f t="shared" si="59"/>
        <v>0</v>
      </c>
      <c r="CK110" s="4">
        <f t="shared" si="61"/>
        <v>26062.5088</v>
      </c>
    </row>
    <row r="111" spans="1:89" x14ac:dyDescent="0.25">
      <c r="A111">
        <v>97</v>
      </c>
      <c r="B111" t="s">
        <v>155</v>
      </c>
      <c r="C111" t="s">
        <v>156</v>
      </c>
      <c r="D111">
        <v>25963</v>
      </c>
      <c r="E111">
        <v>12982</v>
      </c>
      <c r="F111">
        <v>2596</v>
      </c>
      <c r="G111">
        <v>1731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25963</v>
      </c>
      <c r="P111">
        <v>0</v>
      </c>
      <c r="Q111">
        <v>0</v>
      </c>
      <c r="R111">
        <v>0</v>
      </c>
      <c r="S111">
        <v>69235</v>
      </c>
      <c r="T111" s="1">
        <f t="shared" si="67"/>
        <v>311556</v>
      </c>
      <c r="U111" s="1">
        <f t="shared" si="67"/>
        <v>155784</v>
      </c>
      <c r="V111" s="1">
        <f t="shared" si="67"/>
        <v>31152</v>
      </c>
      <c r="W111" s="1">
        <f t="shared" si="67"/>
        <v>20772</v>
      </c>
      <c r="X111" s="1">
        <f t="shared" si="67"/>
        <v>0</v>
      </c>
      <c r="Y111" s="1">
        <f t="shared" si="66"/>
        <v>0</v>
      </c>
      <c r="Z111" s="1">
        <f t="shared" si="66"/>
        <v>0</v>
      </c>
      <c r="AA111" s="1">
        <f t="shared" si="66"/>
        <v>0</v>
      </c>
      <c r="AB111" s="1">
        <f t="shared" si="66"/>
        <v>0</v>
      </c>
      <c r="AC111" s="1">
        <f t="shared" si="66"/>
        <v>0</v>
      </c>
      <c r="AD111" s="1">
        <f t="shared" si="66"/>
        <v>0</v>
      </c>
      <c r="AE111" s="1">
        <f t="shared" si="66"/>
        <v>311556</v>
      </c>
      <c r="AF111" s="1">
        <f t="shared" si="66"/>
        <v>0</v>
      </c>
      <c r="AG111" s="1">
        <f t="shared" si="66"/>
        <v>0</v>
      </c>
      <c r="AH111">
        <f t="shared" si="63"/>
        <v>0</v>
      </c>
      <c r="AK111">
        <f t="shared" si="38"/>
        <v>300000</v>
      </c>
      <c r="AL111" s="4">
        <f t="shared" si="35"/>
        <v>155778</v>
      </c>
      <c r="AM111" s="4">
        <f t="shared" si="39"/>
        <v>155778</v>
      </c>
      <c r="AN111" s="4">
        <v>120000</v>
      </c>
      <c r="AO111" s="4">
        <f t="shared" si="40"/>
        <v>31155.600000000002</v>
      </c>
      <c r="AP111" s="4">
        <f t="shared" si="41"/>
        <v>29962.800000000003</v>
      </c>
      <c r="AQ111" s="1">
        <f t="shared" si="42"/>
        <v>20772</v>
      </c>
      <c r="BD111" s="4">
        <f t="shared" si="43"/>
        <v>311556</v>
      </c>
      <c r="BE111" s="4">
        <f t="shared" si="36"/>
        <v>6</v>
      </c>
      <c r="BF111" s="4">
        <f t="shared" si="65"/>
        <v>1189.1999999999971</v>
      </c>
      <c r="BG111" s="4">
        <f t="shared" si="65"/>
        <v>0</v>
      </c>
      <c r="BH111" s="4">
        <f t="shared" si="65"/>
        <v>0</v>
      </c>
      <c r="BI111" s="4">
        <f t="shared" si="65"/>
        <v>0</v>
      </c>
      <c r="BJ111" s="4">
        <f t="shared" si="65"/>
        <v>0</v>
      </c>
      <c r="BK111" s="4">
        <f t="shared" si="64"/>
        <v>0</v>
      </c>
      <c r="BL111" s="4">
        <f t="shared" si="64"/>
        <v>0</v>
      </c>
      <c r="BM111" s="4">
        <f t="shared" si="64"/>
        <v>0</v>
      </c>
      <c r="BN111" s="4">
        <f t="shared" si="64"/>
        <v>0</v>
      </c>
      <c r="BO111" s="4">
        <f t="shared" si="68"/>
        <v>311556</v>
      </c>
      <c r="BP111" s="4">
        <f t="shared" si="68"/>
        <v>0</v>
      </c>
      <c r="BQ111" s="4">
        <f t="shared" si="68"/>
        <v>0</v>
      </c>
      <c r="BR111" s="4">
        <f t="shared" si="68"/>
        <v>0</v>
      </c>
      <c r="BS111" s="14">
        <f t="shared" si="44"/>
        <v>624307.19999999995</v>
      </c>
      <c r="BT111" s="15">
        <f t="shared" si="60"/>
        <v>18729.216</v>
      </c>
      <c r="BU111" s="15">
        <f t="shared" si="45"/>
        <v>605577.98399999994</v>
      </c>
      <c r="BV111" s="1">
        <v>300000</v>
      </c>
      <c r="BW111" s="1">
        <f t="shared" si="46"/>
        <v>305577.98399999994</v>
      </c>
      <c r="BX111" s="1">
        <f t="shared" si="47"/>
        <v>100000</v>
      </c>
      <c r="BY111" s="1">
        <f t="shared" si="48"/>
        <v>5000</v>
      </c>
      <c r="BZ111" s="1">
        <f t="shared" si="49"/>
        <v>205577.98399999994</v>
      </c>
      <c r="CA111" s="1">
        <f t="shared" si="50"/>
        <v>205577.98399999994</v>
      </c>
      <c r="CB111" s="1">
        <f t="shared" si="51"/>
        <v>20557.798399999996</v>
      </c>
      <c r="CC111" s="1">
        <f t="shared" si="52"/>
        <v>0</v>
      </c>
      <c r="CD111" s="1">
        <f t="shared" si="53"/>
        <v>0</v>
      </c>
      <c r="CE111" s="1">
        <f t="shared" si="54"/>
        <v>0</v>
      </c>
      <c r="CF111" s="1">
        <f t="shared" si="55"/>
        <v>0</v>
      </c>
      <c r="CG111" s="1">
        <f t="shared" si="56"/>
        <v>0</v>
      </c>
      <c r="CH111" s="1">
        <f t="shared" si="57"/>
        <v>0</v>
      </c>
      <c r="CI111" s="1">
        <f t="shared" si="58"/>
        <v>0</v>
      </c>
      <c r="CJ111" s="1">
        <f t="shared" si="59"/>
        <v>0</v>
      </c>
      <c r="CK111" s="4">
        <f t="shared" si="61"/>
        <v>25557.798399999996</v>
      </c>
    </row>
    <row r="112" spans="1:89" x14ac:dyDescent="0.25">
      <c r="A112">
        <v>98</v>
      </c>
      <c r="B112" t="s">
        <v>157</v>
      </c>
      <c r="C112" t="s">
        <v>131</v>
      </c>
      <c r="D112">
        <v>24969</v>
      </c>
      <c r="E112">
        <v>12485</v>
      </c>
      <c r="F112">
        <v>2497</v>
      </c>
      <c r="G112">
        <v>1664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24969</v>
      </c>
      <c r="P112">
        <v>0</v>
      </c>
      <c r="Q112">
        <v>0</v>
      </c>
      <c r="R112">
        <v>0</v>
      </c>
      <c r="S112">
        <v>66584</v>
      </c>
      <c r="T112" s="1">
        <f t="shared" si="67"/>
        <v>299628</v>
      </c>
      <c r="U112" s="1">
        <f t="shared" si="67"/>
        <v>149820</v>
      </c>
      <c r="V112" s="1">
        <f t="shared" si="67"/>
        <v>29964</v>
      </c>
      <c r="W112" s="1">
        <f t="shared" si="67"/>
        <v>19968</v>
      </c>
      <c r="X112" s="1">
        <f t="shared" si="67"/>
        <v>0</v>
      </c>
      <c r="Y112" s="1">
        <f t="shared" si="66"/>
        <v>0</v>
      </c>
      <c r="Z112" s="1">
        <f t="shared" si="66"/>
        <v>0</v>
      </c>
      <c r="AA112" s="1">
        <f t="shared" si="66"/>
        <v>0</v>
      </c>
      <c r="AB112" s="1">
        <f t="shared" si="66"/>
        <v>0</v>
      </c>
      <c r="AC112" s="1">
        <f t="shared" si="66"/>
        <v>0</v>
      </c>
      <c r="AD112" s="1">
        <f t="shared" si="66"/>
        <v>0</v>
      </c>
      <c r="AE112" s="1">
        <f t="shared" si="66"/>
        <v>299628</v>
      </c>
      <c r="AF112" s="1">
        <f t="shared" si="66"/>
        <v>0</v>
      </c>
      <c r="AG112" s="1">
        <f t="shared" si="66"/>
        <v>0</v>
      </c>
      <c r="AH112">
        <f t="shared" si="63"/>
        <v>0</v>
      </c>
      <c r="AK112">
        <f t="shared" si="38"/>
        <v>300000</v>
      </c>
      <c r="AL112" s="4">
        <f t="shared" si="35"/>
        <v>149814</v>
      </c>
      <c r="AM112" s="4">
        <f t="shared" si="39"/>
        <v>149814</v>
      </c>
      <c r="AN112" s="4">
        <v>120000</v>
      </c>
      <c r="AO112" s="4">
        <f t="shared" si="40"/>
        <v>29962.800000000003</v>
      </c>
      <c r="AP112" s="4">
        <f t="shared" si="41"/>
        <v>27918</v>
      </c>
      <c r="AQ112" s="1">
        <f t="shared" si="42"/>
        <v>19968</v>
      </c>
      <c r="BD112" s="4">
        <f t="shared" si="43"/>
        <v>299628</v>
      </c>
      <c r="BE112" s="4">
        <f t="shared" si="36"/>
        <v>6</v>
      </c>
      <c r="BF112" s="4">
        <f t="shared" si="65"/>
        <v>2046</v>
      </c>
      <c r="BG112" s="4">
        <f t="shared" si="65"/>
        <v>0</v>
      </c>
      <c r="BH112" s="4">
        <f t="shared" si="65"/>
        <v>0</v>
      </c>
      <c r="BI112" s="4">
        <f t="shared" si="65"/>
        <v>0</v>
      </c>
      <c r="BJ112" s="4">
        <f t="shared" si="65"/>
        <v>0</v>
      </c>
      <c r="BK112" s="4">
        <f t="shared" si="64"/>
        <v>0</v>
      </c>
      <c r="BL112" s="4">
        <f t="shared" si="64"/>
        <v>0</v>
      </c>
      <c r="BM112" s="4">
        <f t="shared" si="64"/>
        <v>0</v>
      </c>
      <c r="BN112" s="4">
        <f t="shared" si="64"/>
        <v>0</v>
      </c>
      <c r="BO112" s="4">
        <f t="shared" si="68"/>
        <v>299628</v>
      </c>
      <c r="BP112" s="4">
        <f t="shared" si="68"/>
        <v>0</v>
      </c>
      <c r="BQ112" s="4">
        <f t="shared" si="68"/>
        <v>0</v>
      </c>
      <c r="BR112" s="4">
        <f t="shared" si="68"/>
        <v>0</v>
      </c>
      <c r="BS112" s="14">
        <f t="shared" si="44"/>
        <v>601308</v>
      </c>
      <c r="BT112" s="15">
        <f t="shared" si="60"/>
        <v>18039.240000000002</v>
      </c>
      <c r="BU112" s="15">
        <f t="shared" si="45"/>
        <v>583268.76</v>
      </c>
      <c r="BV112" s="1">
        <v>300000</v>
      </c>
      <c r="BW112" s="1">
        <f t="shared" si="46"/>
        <v>283268.76</v>
      </c>
      <c r="BX112" s="1">
        <f t="shared" si="47"/>
        <v>100000</v>
      </c>
      <c r="BY112" s="1">
        <f t="shared" si="48"/>
        <v>5000</v>
      </c>
      <c r="BZ112" s="1">
        <f t="shared" si="49"/>
        <v>183268.76</v>
      </c>
      <c r="CA112" s="1">
        <f t="shared" si="50"/>
        <v>183268.76</v>
      </c>
      <c r="CB112" s="1">
        <f t="shared" si="51"/>
        <v>18326.876</v>
      </c>
      <c r="CC112" s="1">
        <f t="shared" si="52"/>
        <v>0</v>
      </c>
      <c r="CD112" s="1">
        <f t="shared" si="53"/>
        <v>0</v>
      </c>
      <c r="CE112" s="1">
        <f t="shared" si="54"/>
        <v>0</v>
      </c>
      <c r="CF112" s="1">
        <f t="shared" si="55"/>
        <v>0</v>
      </c>
      <c r="CG112" s="1">
        <f t="shared" si="56"/>
        <v>0</v>
      </c>
      <c r="CH112" s="1">
        <f t="shared" si="57"/>
        <v>0</v>
      </c>
      <c r="CI112" s="1">
        <f t="shared" si="58"/>
        <v>0</v>
      </c>
      <c r="CJ112" s="1">
        <f t="shared" si="59"/>
        <v>0</v>
      </c>
      <c r="CK112" s="4">
        <f t="shared" si="61"/>
        <v>23326.876</v>
      </c>
    </row>
    <row r="113" spans="1:89" x14ac:dyDescent="0.25">
      <c r="A113">
        <v>99</v>
      </c>
      <c r="B113" t="s">
        <v>158</v>
      </c>
      <c r="C113" t="s">
        <v>159</v>
      </c>
      <c r="D113">
        <v>23265</v>
      </c>
      <c r="E113">
        <v>11633</v>
      </c>
      <c r="F113">
        <v>2326</v>
      </c>
      <c r="G113">
        <v>1550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23265</v>
      </c>
      <c r="P113">
        <v>0</v>
      </c>
      <c r="Q113">
        <v>0</v>
      </c>
      <c r="R113">
        <v>0</v>
      </c>
      <c r="S113">
        <v>62039</v>
      </c>
      <c r="T113" s="1">
        <f t="shared" si="67"/>
        <v>279180</v>
      </c>
      <c r="U113" s="1">
        <f t="shared" si="67"/>
        <v>139596</v>
      </c>
      <c r="V113" s="1">
        <f t="shared" si="67"/>
        <v>27912</v>
      </c>
      <c r="W113" s="1">
        <f t="shared" si="67"/>
        <v>18600</v>
      </c>
      <c r="X113" s="1">
        <f t="shared" si="67"/>
        <v>0</v>
      </c>
      <c r="Y113" s="1">
        <f t="shared" si="66"/>
        <v>0</v>
      </c>
      <c r="Z113" s="1">
        <f t="shared" si="66"/>
        <v>0</v>
      </c>
      <c r="AA113" s="1">
        <f t="shared" si="66"/>
        <v>0</v>
      </c>
      <c r="AB113" s="1">
        <f t="shared" si="66"/>
        <v>0</v>
      </c>
      <c r="AC113" s="1">
        <f t="shared" si="66"/>
        <v>0</v>
      </c>
      <c r="AD113" s="1">
        <f t="shared" si="66"/>
        <v>0</v>
      </c>
      <c r="AE113" s="1">
        <f t="shared" si="66"/>
        <v>279180</v>
      </c>
      <c r="AF113" s="1">
        <f t="shared" si="66"/>
        <v>0</v>
      </c>
      <c r="AG113" s="1">
        <f t="shared" si="66"/>
        <v>0</v>
      </c>
      <c r="AH113">
        <f t="shared" si="63"/>
        <v>0</v>
      </c>
      <c r="AK113">
        <f t="shared" si="38"/>
        <v>300000</v>
      </c>
      <c r="AL113" s="4">
        <f t="shared" si="35"/>
        <v>139590</v>
      </c>
      <c r="AM113" s="4">
        <f t="shared" si="39"/>
        <v>139590</v>
      </c>
      <c r="AN113" s="4">
        <v>120000</v>
      </c>
      <c r="AO113" s="4">
        <f t="shared" si="40"/>
        <v>27918</v>
      </c>
      <c r="AP113" s="4">
        <f t="shared" si="41"/>
        <v>27912</v>
      </c>
      <c r="AQ113" s="1">
        <f t="shared" si="42"/>
        <v>18600</v>
      </c>
      <c r="BD113" s="4">
        <f t="shared" si="43"/>
        <v>279180</v>
      </c>
      <c r="BE113" s="4">
        <f t="shared" si="36"/>
        <v>6</v>
      </c>
      <c r="BF113" s="4">
        <f t="shared" si="65"/>
        <v>0</v>
      </c>
      <c r="BG113" s="4">
        <f t="shared" si="65"/>
        <v>0</v>
      </c>
      <c r="BH113" s="4">
        <f t="shared" si="65"/>
        <v>0</v>
      </c>
      <c r="BI113" s="4">
        <f t="shared" si="65"/>
        <v>0</v>
      </c>
      <c r="BJ113" s="4">
        <f t="shared" si="65"/>
        <v>0</v>
      </c>
      <c r="BK113" s="4">
        <f t="shared" si="64"/>
        <v>0</v>
      </c>
      <c r="BL113" s="4">
        <f t="shared" si="64"/>
        <v>0</v>
      </c>
      <c r="BM113" s="4">
        <f t="shared" si="64"/>
        <v>0</v>
      </c>
      <c r="BN113" s="4">
        <f t="shared" si="64"/>
        <v>0</v>
      </c>
      <c r="BO113" s="4">
        <f t="shared" si="68"/>
        <v>279180</v>
      </c>
      <c r="BP113" s="4">
        <f t="shared" si="68"/>
        <v>0</v>
      </c>
      <c r="BQ113" s="4">
        <f t="shared" si="68"/>
        <v>0</v>
      </c>
      <c r="BR113" s="4">
        <f t="shared" si="68"/>
        <v>0</v>
      </c>
      <c r="BS113" s="14">
        <f t="shared" si="44"/>
        <v>558366</v>
      </c>
      <c r="BT113" s="15">
        <f t="shared" si="60"/>
        <v>16750.98</v>
      </c>
      <c r="BU113" s="15">
        <f t="shared" si="45"/>
        <v>541615.02</v>
      </c>
      <c r="BV113" s="1">
        <v>300000</v>
      </c>
      <c r="BW113" s="1">
        <f t="shared" si="46"/>
        <v>241615.02000000002</v>
      </c>
      <c r="BX113" s="1">
        <f t="shared" si="47"/>
        <v>100000</v>
      </c>
      <c r="BY113" s="1">
        <f t="shared" si="48"/>
        <v>5000</v>
      </c>
      <c r="BZ113" s="1">
        <f t="shared" si="49"/>
        <v>141615.02000000002</v>
      </c>
      <c r="CA113" s="1">
        <f t="shared" si="50"/>
        <v>141615.02000000002</v>
      </c>
      <c r="CB113" s="1">
        <f t="shared" si="51"/>
        <v>14161.502000000002</v>
      </c>
      <c r="CC113" s="1">
        <f t="shared" si="52"/>
        <v>0</v>
      </c>
      <c r="CD113" s="1">
        <f t="shared" si="53"/>
        <v>0</v>
      </c>
      <c r="CE113" s="1">
        <f t="shared" si="54"/>
        <v>0</v>
      </c>
      <c r="CF113" s="1">
        <f t="shared" si="55"/>
        <v>0</v>
      </c>
      <c r="CG113" s="1">
        <f t="shared" si="56"/>
        <v>0</v>
      </c>
      <c r="CH113" s="1">
        <f t="shared" si="57"/>
        <v>0</v>
      </c>
      <c r="CI113" s="1">
        <f t="shared" si="58"/>
        <v>0</v>
      </c>
      <c r="CJ113" s="1">
        <f t="shared" si="59"/>
        <v>0</v>
      </c>
      <c r="CK113" s="4">
        <f t="shared" si="61"/>
        <v>19161.502</v>
      </c>
    </row>
    <row r="114" spans="1:89" x14ac:dyDescent="0.25">
      <c r="A114">
        <v>100</v>
      </c>
      <c r="B114" t="s">
        <v>160</v>
      </c>
      <c r="C114" t="s">
        <v>159</v>
      </c>
      <c r="D114">
        <v>23265</v>
      </c>
      <c r="E114">
        <v>11633</v>
      </c>
      <c r="F114">
        <v>2326</v>
      </c>
      <c r="G114">
        <v>1550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23265</v>
      </c>
      <c r="P114">
        <v>0</v>
      </c>
      <c r="Q114">
        <v>0</v>
      </c>
      <c r="R114">
        <v>0</v>
      </c>
      <c r="S114">
        <v>62039</v>
      </c>
      <c r="T114" s="1">
        <f t="shared" si="67"/>
        <v>279180</v>
      </c>
      <c r="U114" s="1">
        <f t="shared" si="67"/>
        <v>139596</v>
      </c>
      <c r="V114" s="1">
        <f t="shared" si="67"/>
        <v>27912</v>
      </c>
      <c r="W114" s="1">
        <f t="shared" si="67"/>
        <v>18600</v>
      </c>
      <c r="X114" s="1">
        <f t="shared" si="67"/>
        <v>0</v>
      </c>
      <c r="Y114" s="1">
        <f t="shared" si="66"/>
        <v>0</v>
      </c>
      <c r="Z114" s="1">
        <f t="shared" si="66"/>
        <v>0</v>
      </c>
      <c r="AA114" s="1">
        <f t="shared" si="66"/>
        <v>0</v>
      </c>
      <c r="AB114" s="1">
        <f t="shared" si="66"/>
        <v>0</v>
      </c>
      <c r="AC114" s="1">
        <f t="shared" si="66"/>
        <v>0</v>
      </c>
      <c r="AD114" s="1">
        <f t="shared" si="66"/>
        <v>0</v>
      </c>
      <c r="AE114" s="1">
        <f t="shared" si="66"/>
        <v>279180</v>
      </c>
      <c r="AF114" s="1">
        <f t="shared" si="66"/>
        <v>0</v>
      </c>
      <c r="AG114" s="1">
        <f t="shared" si="66"/>
        <v>0</v>
      </c>
      <c r="AH114">
        <f t="shared" si="63"/>
        <v>0</v>
      </c>
      <c r="AK114">
        <f t="shared" si="38"/>
        <v>300000</v>
      </c>
      <c r="AL114" s="4">
        <f t="shared" si="35"/>
        <v>139590</v>
      </c>
      <c r="AM114" s="4">
        <f t="shared" si="39"/>
        <v>139590</v>
      </c>
      <c r="AN114" s="4">
        <v>120000</v>
      </c>
      <c r="AO114" s="4">
        <f t="shared" si="40"/>
        <v>27918</v>
      </c>
      <c r="AP114" s="4">
        <f t="shared" si="41"/>
        <v>26692.800000000003</v>
      </c>
      <c r="AQ114" s="1">
        <f t="shared" si="42"/>
        <v>18600</v>
      </c>
      <c r="BD114" s="4">
        <f t="shared" si="43"/>
        <v>279180</v>
      </c>
      <c r="BE114" s="4">
        <f t="shared" si="36"/>
        <v>6</v>
      </c>
      <c r="BF114" s="4">
        <f t="shared" si="65"/>
        <v>1219.1999999999971</v>
      </c>
      <c r="BG114" s="4">
        <f t="shared" si="65"/>
        <v>0</v>
      </c>
      <c r="BH114" s="4">
        <f t="shared" si="65"/>
        <v>0</v>
      </c>
      <c r="BI114" s="4">
        <f t="shared" si="65"/>
        <v>0</v>
      </c>
      <c r="BJ114" s="4">
        <f t="shared" si="65"/>
        <v>0</v>
      </c>
      <c r="BK114" s="4">
        <f t="shared" si="64"/>
        <v>0</v>
      </c>
      <c r="BL114" s="4">
        <f t="shared" si="64"/>
        <v>0</v>
      </c>
      <c r="BM114" s="4">
        <f t="shared" si="64"/>
        <v>0</v>
      </c>
      <c r="BN114" s="4">
        <f t="shared" si="64"/>
        <v>0</v>
      </c>
      <c r="BO114" s="4">
        <f t="shared" si="68"/>
        <v>279180</v>
      </c>
      <c r="BP114" s="4">
        <f t="shared" si="68"/>
        <v>0</v>
      </c>
      <c r="BQ114" s="4">
        <f t="shared" si="68"/>
        <v>0</v>
      </c>
      <c r="BR114" s="4">
        <f t="shared" si="68"/>
        <v>0</v>
      </c>
      <c r="BS114" s="14">
        <f t="shared" si="44"/>
        <v>559585.19999999995</v>
      </c>
      <c r="BT114" s="15">
        <f t="shared" si="60"/>
        <v>16787.555999999997</v>
      </c>
      <c r="BU114" s="15">
        <f t="shared" si="45"/>
        <v>542797.64399999997</v>
      </c>
      <c r="BV114" s="1">
        <v>300000</v>
      </c>
      <c r="BW114" s="1">
        <f t="shared" si="46"/>
        <v>242797.64399999997</v>
      </c>
      <c r="BX114" s="1">
        <f t="shared" si="47"/>
        <v>100000</v>
      </c>
      <c r="BY114" s="1">
        <f t="shared" si="48"/>
        <v>5000</v>
      </c>
      <c r="BZ114" s="1">
        <f t="shared" si="49"/>
        <v>142797.64399999997</v>
      </c>
      <c r="CA114" s="1">
        <f t="shared" si="50"/>
        <v>142797.64399999997</v>
      </c>
      <c r="CB114" s="1">
        <f t="shared" si="51"/>
        <v>14279.764399999998</v>
      </c>
      <c r="CC114" s="1">
        <f t="shared" si="52"/>
        <v>0</v>
      </c>
      <c r="CD114" s="1">
        <f t="shared" si="53"/>
        <v>0</v>
      </c>
      <c r="CE114" s="1">
        <f t="shared" si="54"/>
        <v>0</v>
      </c>
      <c r="CF114" s="1">
        <f t="shared" si="55"/>
        <v>0</v>
      </c>
      <c r="CG114" s="1">
        <f t="shared" si="56"/>
        <v>0</v>
      </c>
      <c r="CH114" s="1">
        <f t="shared" si="57"/>
        <v>0</v>
      </c>
      <c r="CI114" s="1">
        <f t="shared" si="58"/>
        <v>0</v>
      </c>
      <c r="CJ114" s="1">
        <f t="shared" si="59"/>
        <v>0</v>
      </c>
      <c r="CK114" s="4">
        <f t="shared" si="61"/>
        <v>19279.7644</v>
      </c>
    </row>
    <row r="115" spans="1:89" x14ac:dyDescent="0.25">
      <c r="A115">
        <v>101</v>
      </c>
      <c r="B115" t="s">
        <v>161</v>
      </c>
      <c r="C115" t="s">
        <v>162</v>
      </c>
      <c r="D115">
        <v>22244</v>
      </c>
      <c r="E115">
        <v>11122</v>
      </c>
      <c r="F115">
        <v>2224</v>
      </c>
      <c r="G115">
        <v>1483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22244</v>
      </c>
      <c r="P115">
        <v>0</v>
      </c>
      <c r="Q115">
        <v>0</v>
      </c>
      <c r="R115">
        <v>0</v>
      </c>
      <c r="S115">
        <v>59317</v>
      </c>
      <c r="T115" s="1">
        <f t="shared" si="67"/>
        <v>266928</v>
      </c>
      <c r="U115" s="1">
        <f t="shared" si="67"/>
        <v>133464</v>
      </c>
      <c r="V115" s="1">
        <f t="shared" si="67"/>
        <v>26688</v>
      </c>
      <c r="W115" s="1">
        <f t="shared" si="67"/>
        <v>17796</v>
      </c>
      <c r="X115" s="1">
        <f t="shared" si="67"/>
        <v>0</v>
      </c>
      <c r="Y115" s="1">
        <f t="shared" si="66"/>
        <v>0</v>
      </c>
      <c r="Z115" s="1">
        <f t="shared" si="66"/>
        <v>0</v>
      </c>
      <c r="AA115" s="1">
        <f t="shared" si="66"/>
        <v>0</v>
      </c>
      <c r="AB115" s="1">
        <f t="shared" si="66"/>
        <v>0</v>
      </c>
      <c r="AC115" s="1">
        <f t="shared" si="66"/>
        <v>0</v>
      </c>
      <c r="AD115" s="1">
        <f t="shared" si="66"/>
        <v>0</v>
      </c>
      <c r="AE115" s="1">
        <f t="shared" si="66"/>
        <v>266928</v>
      </c>
      <c r="AF115" s="1">
        <f t="shared" si="66"/>
        <v>0</v>
      </c>
      <c r="AG115" s="1">
        <f t="shared" si="66"/>
        <v>0</v>
      </c>
      <c r="AH115">
        <f t="shared" si="63"/>
        <v>0</v>
      </c>
      <c r="AK115">
        <f t="shared" si="38"/>
        <v>300000</v>
      </c>
      <c r="AL115" s="4">
        <f t="shared" si="35"/>
        <v>133464</v>
      </c>
      <c r="AM115" s="4">
        <f t="shared" si="39"/>
        <v>133464</v>
      </c>
      <c r="AN115" s="4">
        <v>120000</v>
      </c>
      <c r="AO115" s="4">
        <f t="shared" si="40"/>
        <v>26692.800000000003</v>
      </c>
      <c r="AP115" s="4">
        <f t="shared" si="41"/>
        <v>25904.400000000001</v>
      </c>
      <c r="AQ115" s="1">
        <f t="shared" si="42"/>
        <v>17796</v>
      </c>
      <c r="BD115" s="4">
        <f t="shared" si="43"/>
        <v>266928</v>
      </c>
      <c r="BE115" s="4">
        <f t="shared" si="36"/>
        <v>0</v>
      </c>
      <c r="BF115" s="4">
        <f t="shared" si="65"/>
        <v>783.59999999999854</v>
      </c>
      <c r="BG115" s="4">
        <f t="shared" si="65"/>
        <v>0</v>
      </c>
      <c r="BH115" s="4">
        <f t="shared" si="65"/>
        <v>0</v>
      </c>
      <c r="BI115" s="4">
        <f t="shared" si="65"/>
        <v>0</v>
      </c>
      <c r="BJ115" s="4">
        <f t="shared" si="65"/>
        <v>0</v>
      </c>
      <c r="BK115" s="4">
        <f t="shared" si="64"/>
        <v>0</v>
      </c>
      <c r="BL115" s="4">
        <f t="shared" si="64"/>
        <v>0</v>
      </c>
      <c r="BM115" s="4">
        <f t="shared" si="64"/>
        <v>0</v>
      </c>
      <c r="BN115" s="4">
        <f t="shared" si="64"/>
        <v>0</v>
      </c>
      <c r="BO115" s="4">
        <f t="shared" si="68"/>
        <v>266928</v>
      </c>
      <c r="BP115" s="4">
        <f t="shared" si="68"/>
        <v>0</v>
      </c>
      <c r="BQ115" s="4">
        <f t="shared" si="68"/>
        <v>0</v>
      </c>
      <c r="BR115" s="4">
        <f t="shared" si="68"/>
        <v>0</v>
      </c>
      <c r="BS115" s="14">
        <f t="shared" si="44"/>
        <v>534639.6</v>
      </c>
      <c r="BT115" s="15">
        <f t="shared" si="60"/>
        <v>16039.187999999998</v>
      </c>
      <c r="BU115" s="15">
        <f t="shared" si="45"/>
        <v>518600.41199999995</v>
      </c>
      <c r="BV115" s="1">
        <v>300000</v>
      </c>
      <c r="BW115" s="1">
        <f t="shared" si="46"/>
        <v>218600.41199999995</v>
      </c>
      <c r="BX115" s="1">
        <f t="shared" si="47"/>
        <v>100000</v>
      </c>
      <c r="BY115" s="1">
        <f t="shared" si="48"/>
        <v>5000</v>
      </c>
      <c r="BZ115" s="1">
        <f t="shared" si="49"/>
        <v>118600.41199999995</v>
      </c>
      <c r="CA115" s="1">
        <f t="shared" si="50"/>
        <v>118600.41199999995</v>
      </c>
      <c r="CB115" s="1">
        <f t="shared" si="51"/>
        <v>11860.041199999996</v>
      </c>
      <c r="CC115" s="1">
        <f t="shared" si="52"/>
        <v>0</v>
      </c>
      <c r="CD115" s="1">
        <f t="shared" si="53"/>
        <v>0</v>
      </c>
      <c r="CE115" s="1">
        <f t="shared" si="54"/>
        <v>0</v>
      </c>
      <c r="CF115" s="1">
        <f t="shared" si="55"/>
        <v>0</v>
      </c>
      <c r="CG115" s="1">
        <f t="shared" si="56"/>
        <v>0</v>
      </c>
      <c r="CH115" s="1">
        <f t="shared" si="57"/>
        <v>0</v>
      </c>
      <c r="CI115" s="1">
        <f t="shared" si="58"/>
        <v>0</v>
      </c>
      <c r="CJ115" s="1">
        <f t="shared" si="59"/>
        <v>0</v>
      </c>
      <c r="CK115" s="4">
        <f t="shared" si="61"/>
        <v>16860.041199999996</v>
      </c>
    </row>
    <row r="116" spans="1:89" x14ac:dyDescent="0.25">
      <c r="A116">
        <v>102</v>
      </c>
      <c r="B116" t="s">
        <v>163</v>
      </c>
      <c r="C116" t="s">
        <v>164</v>
      </c>
      <c r="D116">
        <v>21587</v>
      </c>
      <c r="E116">
        <v>10794</v>
      </c>
      <c r="F116">
        <v>2158</v>
      </c>
      <c r="G116">
        <v>1439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21587</v>
      </c>
      <c r="P116">
        <v>0</v>
      </c>
      <c r="Q116">
        <v>0</v>
      </c>
      <c r="R116">
        <v>0</v>
      </c>
      <c r="S116">
        <v>57565</v>
      </c>
      <c r="T116" s="1">
        <f t="shared" si="67"/>
        <v>259044</v>
      </c>
      <c r="U116" s="1">
        <f t="shared" si="67"/>
        <v>129528</v>
      </c>
      <c r="V116" s="1">
        <f t="shared" si="67"/>
        <v>25896</v>
      </c>
      <c r="W116" s="1">
        <f t="shared" si="67"/>
        <v>17268</v>
      </c>
      <c r="X116" s="1">
        <f t="shared" si="67"/>
        <v>0</v>
      </c>
      <c r="Y116" s="1">
        <f t="shared" si="66"/>
        <v>0</v>
      </c>
      <c r="Z116" s="1">
        <f t="shared" si="66"/>
        <v>0</v>
      </c>
      <c r="AA116" s="1">
        <f t="shared" si="66"/>
        <v>0</v>
      </c>
      <c r="AB116" s="1">
        <f t="shared" si="66"/>
        <v>0</v>
      </c>
      <c r="AC116" s="1">
        <f t="shared" si="66"/>
        <v>0</v>
      </c>
      <c r="AD116" s="1">
        <f t="shared" si="66"/>
        <v>0</v>
      </c>
      <c r="AE116" s="1">
        <f t="shared" si="66"/>
        <v>259044</v>
      </c>
      <c r="AF116" s="1">
        <f t="shared" si="66"/>
        <v>0</v>
      </c>
      <c r="AG116" s="1">
        <f t="shared" si="66"/>
        <v>0</v>
      </c>
      <c r="AH116">
        <f t="shared" si="63"/>
        <v>0</v>
      </c>
      <c r="AK116">
        <f t="shared" si="38"/>
        <v>300000</v>
      </c>
      <c r="AL116" s="4">
        <f t="shared" si="35"/>
        <v>129522</v>
      </c>
      <c r="AM116" s="4">
        <f t="shared" si="39"/>
        <v>129522</v>
      </c>
      <c r="AN116" s="4">
        <v>120000</v>
      </c>
      <c r="AO116" s="4">
        <f t="shared" si="40"/>
        <v>25904.400000000001</v>
      </c>
      <c r="AP116" s="4">
        <f t="shared" si="41"/>
        <v>25730.400000000001</v>
      </c>
      <c r="AQ116" s="1">
        <f t="shared" si="42"/>
        <v>17268</v>
      </c>
      <c r="BD116" s="4">
        <f t="shared" si="43"/>
        <v>259044</v>
      </c>
      <c r="BE116" s="4">
        <f t="shared" si="36"/>
        <v>6</v>
      </c>
      <c r="BF116" s="4">
        <f t="shared" si="65"/>
        <v>165.59999999999854</v>
      </c>
      <c r="BG116" s="4">
        <f t="shared" si="65"/>
        <v>0</v>
      </c>
      <c r="BH116" s="4">
        <f t="shared" si="65"/>
        <v>0</v>
      </c>
      <c r="BI116" s="4">
        <f t="shared" si="65"/>
        <v>0</v>
      </c>
      <c r="BJ116" s="4">
        <f t="shared" si="65"/>
        <v>0</v>
      </c>
      <c r="BK116" s="4">
        <f t="shared" si="64"/>
        <v>0</v>
      </c>
      <c r="BL116" s="4">
        <f t="shared" si="64"/>
        <v>0</v>
      </c>
      <c r="BM116" s="4">
        <f t="shared" si="64"/>
        <v>0</v>
      </c>
      <c r="BN116" s="4">
        <f t="shared" si="64"/>
        <v>0</v>
      </c>
      <c r="BO116" s="4">
        <f t="shared" si="68"/>
        <v>259044</v>
      </c>
      <c r="BP116" s="4">
        <f t="shared" si="68"/>
        <v>0</v>
      </c>
      <c r="BQ116" s="4">
        <f t="shared" si="68"/>
        <v>0</v>
      </c>
      <c r="BR116" s="4">
        <f t="shared" si="68"/>
        <v>0</v>
      </c>
      <c r="BS116" s="14">
        <f t="shared" si="44"/>
        <v>518259.6</v>
      </c>
      <c r="BT116" s="15">
        <f t="shared" si="60"/>
        <v>15547.787999999999</v>
      </c>
      <c r="BU116" s="15">
        <f t="shared" si="45"/>
        <v>502711.81199999998</v>
      </c>
      <c r="BV116" s="1">
        <v>300000</v>
      </c>
      <c r="BW116" s="1">
        <f t="shared" si="46"/>
        <v>202711.81199999998</v>
      </c>
      <c r="BX116" s="1">
        <f t="shared" si="47"/>
        <v>100000</v>
      </c>
      <c r="BY116" s="1">
        <f t="shared" si="48"/>
        <v>5000</v>
      </c>
      <c r="BZ116" s="1">
        <f t="shared" si="49"/>
        <v>102711.81199999998</v>
      </c>
      <c r="CA116" s="1">
        <f t="shared" si="50"/>
        <v>102711.81199999998</v>
      </c>
      <c r="CB116" s="1">
        <f t="shared" si="51"/>
        <v>10271.181199999999</v>
      </c>
      <c r="CC116" s="1">
        <f t="shared" si="52"/>
        <v>0</v>
      </c>
      <c r="CD116" s="1">
        <f t="shared" si="53"/>
        <v>0</v>
      </c>
      <c r="CE116" s="1">
        <f t="shared" si="54"/>
        <v>0</v>
      </c>
      <c r="CF116" s="1">
        <f t="shared" si="55"/>
        <v>0</v>
      </c>
      <c r="CG116" s="1">
        <f t="shared" si="56"/>
        <v>0</v>
      </c>
      <c r="CH116" s="1">
        <f t="shared" si="57"/>
        <v>0</v>
      </c>
      <c r="CI116" s="1">
        <f t="shared" si="58"/>
        <v>0</v>
      </c>
      <c r="CJ116" s="1">
        <f t="shared" si="59"/>
        <v>0</v>
      </c>
      <c r="CK116" s="4">
        <f t="shared" si="61"/>
        <v>15271.181199999999</v>
      </c>
    </row>
    <row r="117" spans="1:89" x14ac:dyDescent="0.25">
      <c r="A117">
        <v>103</v>
      </c>
      <c r="B117" t="s">
        <v>165</v>
      </c>
      <c r="C117" t="s">
        <v>166</v>
      </c>
      <c r="D117">
        <v>21442</v>
      </c>
      <c r="E117">
        <v>10721</v>
      </c>
      <c r="F117">
        <v>2144</v>
      </c>
      <c r="G117">
        <v>1430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21442</v>
      </c>
      <c r="P117">
        <v>0</v>
      </c>
      <c r="Q117">
        <v>0</v>
      </c>
      <c r="R117">
        <v>0</v>
      </c>
      <c r="S117">
        <v>57179</v>
      </c>
      <c r="T117" s="1">
        <f t="shared" si="67"/>
        <v>257304</v>
      </c>
      <c r="U117" s="1">
        <f t="shared" si="67"/>
        <v>128652</v>
      </c>
      <c r="V117" s="1">
        <f t="shared" si="67"/>
        <v>25728</v>
      </c>
      <c r="W117" s="1">
        <f t="shared" si="67"/>
        <v>17160</v>
      </c>
      <c r="X117" s="1">
        <f t="shared" si="67"/>
        <v>0</v>
      </c>
      <c r="Y117" s="1">
        <f t="shared" si="66"/>
        <v>0</v>
      </c>
      <c r="Z117" s="1">
        <f t="shared" si="66"/>
        <v>0</v>
      </c>
      <c r="AA117" s="1">
        <f t="shared" si="66"/>
        <v>0</v>
      </c>
      <c r="AB117" s="1">
        <f t="shared" si="66"/>
        <v>0</v>
      </c>
      <c r="AC117" s="1">
        <f t="shared" si="66"/>
        <v>0</v>
      </c>
      <c r="AD117" s="1">
        <f t="shared" si="66"/>
        <v>0</v>
      </c>
      <c r="AE117" s="1">
        <f t="shared" si="66"/>
        <v>257304</v>
      </c>
      <c r="AF117" s="1">
        <f t="shared" si="66"/>
        <v>0</v>
      </c>
      <c r="AG117" s="1">
        <f t="shared" si="66"/>
        <v>0</v>
      </c>
      <c r="AH117">
        <f t="shared" si="63"/>
        <v>0</v>
      </c>
      <c r="AK117">
        <f t="shared" si="38"/>
        <v>300000</v>
      </c>
      <c r="AL117" s="4">
        <f t="shared" si="35"/>
        <v>128652</v>
      </c>
      <c r="AM117" s="4">
        <f t="shared" si="39"/>
        <v>128652</v>
      </c>
      <c r="AN117" s="4">
        <v>120000</v>
      </c>
      <c r="AO117" s="4">
        <f t="shared" si="40"/>
        <v>25730.400000000001</v>
      </c>
      <c r="AP117" s="4">
        <f t="shared" si="41"/>
        <v>25728</v>
      </c>
      <c r="AQ117" s="1">
        <f t="shared" si="42"/>
        <v>17160</v>
      </c>
      <c r="BD117" s="4">
        <f t="shared" si="43"/>
        <v>257304</v>
      </c>
      <c r="BE117" s="4">
        <f t="shared" si="36"/>
        <v>0</v>
      </c>
      <c r="BF117" s="4">
        <f t="shared" si="65"/>
        <v>0</v>
      </c>
      <c r="BG117" s="4">
        <f t="shared" si="65"/>
        <v>0</v>
      </c>
      <c r="BH117" s="4">
        <f t="shared" si="65"/>
        <v>0</v>
      </c>
      <c r="BI117" s="4">
        <f t="shared" si="65"/>
        <v>0</v>
      </c>
      <c r="BJ117" s="4">
        <f t="shared" si="65"/>
        <v>0</v>
      </c>
      <c r="BK117" s="4">
        <f t="shared" si="64"/>
        <v>0</v>
      </c>
      <c r="BL117" s="4">
        <f t="shared" si="64"/>
        <v>0</v>
      </c>
      <c r="BM117" s="4">
        <f t="shared" si="64"/>
        <v>0</v>
      </c>
      <c r="BN117" s="4">
        <f t="shared" si="64"/>
        <v>0</v>
      </c>
      <c r="BO117" s="4">
        <f t="shared" si="68"/>
        <v>257304</v>
      </c>
      <c r="BP117" s="4">
        <f t="shared" si="68"/>
        <v>0</v>
      </c>
      <c r="BQ117" s="4">
        <f t="shared" si="68"/>
        <v>0</v>
      </c>
      <c r="BR117" s="4">
        <f t="shared" si="68"/>
        <v>0</v>
      </c>
      <c r="BS117" s="14">
        <f t="shared" si="44"/>
        <v>514608</v>
      </c>
      <c r="BT117" s="15">
        <f t="shared" si="60"/>
        <v>15438.24</v>
      </c>
      <c r="BU117" s="15">
        <f t="shared" si="45"/>
        <v>499169.76</v>
      </c>
      <c r="BV117" s="1">
        <v>300000</v>
      </c>
      <c r="BW117" s="1">
        <f t="shared" si="46"/>
        <v>199169.76</v>
      </c>
      <c r="BX117" s="1">
        <f t="shared" si="47"/>
        <v>100000</v>
      </c>
      <c r="BY117" s="1">
        <f t="shared" si="48"/>
        <v>5000</v>
      </c>
      <c r="BZ117" s="1">
        <f t="shared" si="49"/>
        <v>99169.760000000009</v>
      </c>
      <c r="CA117" s="1">
        <f t="shared" si="50"/>
        <v>99169.760000000009</v>
      </c>
      <c r="CB117" s="1">
        <f t="shared" si="51"/>
        <v>9916.9760000000024</v>
      </c>
      <c r="CC117" s="1">
        <f t="shared" si="52"/>
        <v>0</v>
      </c>
      <c r="CD117" s="1">
        <f t="shared" si="53"/>
        <v>0</v>
      </c>
      <c r="CE117" s="1">
        <f t="shared" si="54"/>
        <v>0</v>
      </c>
      <c r="CF117" s="1">
        <f t="shared" si="55"/>
        <v>0</v>
      </c>
      <c r="CG117" s="1">
        <f t="shared" si="56"/>
        <v>0</v>
      </c>
      <c r="CH117" s="1">
        <f t="shared" si="57"/>
        <v>0</v>
      </c>
      <c r="CI117" s="1">
        <f t="shared" si="58"/>
        <v>0</v>
      </c>
      <c r="CJ117" s="1">
        <f t="shared" si="59"/>
        <v>0</v>
      </c>
      <c r="CK117" s="4">
        <f t="shared" si="61"/>
        <v>14916.976000000002</v>
      </c>
    </row>
    <row r="118" spans="1:89" x14ac:dyDescent="0.25">
      <c r="A118">
        <v>104</v>
      </c>
      <c r="B118" t="s">
        <v>167</v>
      </c>
      <c r="C118" t="s">
        <v>166</v>
      </c>
      <c r="D118">
        <v>21442</v>
      </c>
      <c r="E118">
        <v>10721</v>
      </c>
      <c r="F118">
        <v>2144</v>
      </c>
      <c r="G118">
        <v>1430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21442</v>
      </c>
      <c r="P118">
        <v>0</v>
      </c>
      <c r="Q118">
        <v>0</v>
      </c>
      <c r="R118">
        <v>0</v>
      </c>
      <c r="S118">
        <v>57179</v>
      </c>
      <c r="T118" s="1">
        <f t="shared" si="67"/>
        <v>257304</v>
      </c>
      <c r="U118" s="1">
        <f t="shared" si="67"/>
        <v>128652</v>
      </c>
      <c r="V118" s="1">
        <f t="shared" si="67"/>
        <v>25728</v>
      </c>
      <c r="W118" s="1">
        <f t="shared" si="67"/>
        <v>17160</v>
      </c>
      <c r="X118" s="1">
        <f t="shared" si="67"/>
        <v>0</v>
      </c>
      <c r="Y118" s="1">
        <f t="shared" si="66"/>
        <v>0</v>
      </c>
      <c r="Z118" s="1">
        <f t="shared" si="66"/>
        <v>0</v>
      </c>
      <c r="AA118" s="1">
        <f t="shared" si="66"/>
        <v>0</v>
      </c>
      <c r="AB118" s="1">
        <f t="shared" si="66"/>
        <v>0</v>
      </c>
      <c r="AC118" s="1">
        <f t="shared" si="66"/>
        <v>0</v>
      </c>
      <c r="AD118" s="1">
        <f t="shared" si="66"/>
        <v>0</v>
      </c>
      <c r="AE118" s="1">
        <f t="shared" si="66"/>
        <v>257304</v>
      </c>
      <c r="AF118" s="1">
        <f t="shared" si="66"/>
        <v>0</v>
      </c>
      <c r="AG118" s="1">
        <f t="shared" si="66"/>
        <v>0</v>
      </c>
      <c r="AH118">
        <f t="shared" si="63"/>
        <v>0</v>
      </c>
      <c r="AK118">
        <f t="shared" si="38"/>
        <v>300000</v>
      </c>
      <c r="AL118" s="4">
        <f t="shared" si="35"/>
        <v>128652</v>
      </c>
      <c r="AM118" s="4">
        <f t="shared" si="39"/>
        <v>128652</v>
      </c>
      <c r="AN118" s="4">
        <v>120000</v>
      </c>
      <c r="AO118" s="4">
        <f t="shared" si="40"/>
        <v>25730.400000000001</v>
      </c>
      <c r="AP118" s="4">
        <f t="shared" si="41"/>
        <v>25606.800000000003</v>
      </c>
      <c r="AQ118" s="1">
        <f t="shared" si="42"/>
        <v>17160</v>
      </c>
      <c r="BD118" s="4">
        <f t="shared" si="43"/>
        <v>257304</v>
      </c>
      <c r="BE118" s="4">
        <f t="shared" si="36"/>
        <v>0</v>
      </c>
      <c r="BF118" s="4">
        <f t="shared" si="65"/>
        <v>121.19999999999709</v>
      </c>
      <c r="BG118" s="4">
        <f t="shared" si="65"/>
        <v>0</v>
      </c>
      <c r="BH118" s="4">
        <f t="shared" si="65"/>
        <v>0</v>
      </c>
      <c r="BI118" s="4">
        <f t="shared" si="65"/>
        <v>0</v>
      </c>
      <c r="BJ118" s="4">
        <f t="shared" si="65"/>
        <v>0</v>
      </c>
      <c r="BK118" s="4">
        <f t="shared" si="64"/>
        <v>0</v>
      </c>
      <c r="BL118" s="4">
        <f t="shared" si="64"/>
        <v>0</v>
      </c>
      <c r="BM118" s="4">
        <f t="shared" si="64"/>
        <v>0</v>
      </c>
      <c r="BN118" s="4">
        <f t="shared" si="64"/>
        <v>0</v>
      </c>
      <c r="BO118" s="4">
        <f t="shared" si="68"/>
        <v>257304</v>
      </c>
      <c r="BP118" s="4">
        <f t="shared" si="68"/>
        <v>0</v>
      </c>
      <c r="BQ118" s="4">
        <f t="shared" si="68"/>
        <v>0</v>
      </c>
      <c r="BR118" s="4">
        <f t="shared" si="68"/>
        <v>0</v>
      </c>
      <c r="BS118" s="14">
        <f t="shared" si="44"/>
        <v>514729.2</v>
      </c>
      <c r="BT118" s="15">
        <f t="shared" si="60"/>
        <v>15441.876</v>
      </c>
      <c r="BU118" s="15">
        <f t="shared" si="45"/>
        <v>499287.32400000002</v>
      </c>
      <c r="BV118" s="1">
        <v>300000</v>
      </c>
      <c r="BW118" s="1">
        <f t="shared" si="46"/>
        <v>199287.32400000002</v>
      </c>
      <c r="BX118" s="1">
        <f t="shared" si="47"/>
        <v>100000</v>
      </c>
      <c r="BY118" s="1">
        <f t="shared" si="48"/>
        <v>5000</v>
      </c>
      <c r="BZ118" s="1">
        <f t="shared" si="49"/>
        <v>99287.324000000022</v>
      </c>
      <c r="CA118" s="1">
        <f t="shared" si="50"/>
        <v>99287.324000000022</v>
      </c>
      <c r="CB118" s="1">
        <f t="shared" si="51"/>
        <v>9928.7324000000026</v>
      </c>
      <c r="CC118" s="1">
        <f t="shared" si="52"/>
        <v>0</v>
      </c>
      <c r="CD118" s="1">
        <f t="shared" si="53"/>
        <v>0</v>
      </c>
      <c r="CE118" s="1">
        <f t="shared" si="54"/>
        <v>0</v>
      </c>
      <c r="CF118" s="1">
        <f t="shared" si="55"/>
        <v>0</v>
      </c>
      <c r="CG118" s="1">
        <f t="shared" si="56"/>
        <v>0</v>
      </c>
      <c r="CH118" s="1">
        <f t="shared" si="57"/>
        <v>0</v>
      </c>
      <c r="CI118" s="1">
        <f t="shared" si="58"/>
        <v>0</v>
      </c>
      <c r="CJ118" s="1">
        <f t="shared" si="59"/>
        <v>0</v>
      </c>
      <c r="CK118" s="4">
        <f t="shared" si="61"/>
        <v>14928.732400000003</v>
      </c>
    </row>
    <row r="119" spans="1:89" x14ac:dyDescent="0.25">
      <c r="A119">
        <v>105</v>
      </c>
      <c r="B119" t="s">
        <v>168</v>
      </c>
      <c r="C119" t="s">
        <v>166</v>
      </c>
      <c r="D119">
        <v>21339</v>
      </c>
      <c r="E119">
        <v>10670</v>
      </c>
      <c r="F119">
        <v>2133</v>
      </c>
      <c r="G119">
        <v>1423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21339</v>
      </c>
      <c r="P119">
        <v>0</v>
      </c>
      <c r="Q119">
        <v>0</v>
      </c>
      <c r="R119">
        <v>0</v>
      </c>
      <c r="S119">
        <v>56904</v>
      </c>
      <c r="T119" s="1">
        <f t="shared" si="67"/>
        <v>256068</v>
      </c>
      <c r="U119" s="1">
        <f t="shared" si="67"/>
        <v>128040</v>
      </c>
      <c r="V119" s="1">
        <f t="shared" si="67"/>
        <v>25596</v>
      </c>
      <c r="W119" s="1">
        <f t="shared" si="67"/>
        <v>17076</v>
      </c>
      <c r="X119" s="1">
        <f t="shared" si="67"/>
        <v>0</v>
      </c>
      <c r="Y119" s="1">
        <f t="shared" si="66"/>
        <v>0</v>
      </c>
      <c r="Z119" s="1">
        <f t="shared" si="66"/>
        <v>0</v>
      </c>
      <c r="AA119" s="1">
        <f t="shared" si="66"/>
        <v>0</v>
      </c>
      <c r="AB119" s="1">
        <f t="shared" si="66"/>
        <v>0</v>
      </c>
      <c r="AC119" s="1">
        <f t="shared" si="66"/>
        <v>0</v>
      </c>
      <c r="AD119" s="1">
        <f t="shared" si="66"/>
        <v>0</v>
      </c>
      <c r="AE119" s="1">
        <f t="shared" si="66"/>
        <v>256068</v>
      </c>
      <c r="AF119" s="1">
        <f t="shared" si="66"/>
        <v>0</v>
      </c>
      <c r="AG119" s="1">
        <f t="shared" si="66"/>
        <v>0</v>
      </c>
      <c r="AH119">
        <f t="shared" si="63"/>
        <v>0</v>
      </c>
      <c r="AK119">
        <f t="shared" si="38"/>
        <v>300000</v>
      </c>
      <c r="AL119" s="4">
        <f t="shared" si="35"/>
        <v>128034</v>
      </c>
      <c r="AM119" s="4">
        <f t="shared" si="39"/>
        <v>128034</v>
      </c>
      <c r="AN119" s="4">
        <v>120000</v>
      </c>
      <c r="AO119" s="4">
        <f t="shared" si="40"/>
        <v>25606.800000000003</v>
      </c>
      <c r="AP119" s="4">
        <f t="shared" si="41"/>
        <v>25555.200000000001</v>
      </c>
      <c r="AQ119" s="1">
        <f t="shared" si="42"/>
        <v>17076</v>
      </c>
      <c r="BD119" s="4">
        <f t="shared" si="43"/>
        <v>256068</v>
      </c>
      <c r="BE119" s="4">
        <f t="shared" si="36"/>
        <v>6</v>
      </c>
      <c r="BF119" s="4">
        <f t="shared" si="65"/>
        <v>40.799999999999272</v>
      </c>
      <c r="BG119" s="4">
        <f t="shared" si="65"/>
        <v>0</v>
      </c>
      <c r="BH119" s="4">
        <f t="shared" si="65"/>
        <v>0</v>
      </c>
      <c r="BI119" s="4">
        <f t="shared" si="65"/>
        <v>0</v>
      </c>
      <c r="BJ119" s="4">
        <f t="shared" si="65"/>
        <v>0</v>
      </c>
      <c r="BK119" s="4">
        <f t="shared" si="64"/>
        <v>0</v>
      </c>
      <c r="BL119" s="4">
        <f t="shared" si="64"/>
        <v>0</v>
      </c>
      <c r="BM119" s="4">
        <f t="shared" si="64"/>
        <v>0</v>
      </c>
      <c r="BN119" s="4">
        <f t="shared" si="64"/>
        <v>0</v>
      </c>
      <c r="BO119" s="4">
        <f t="shared" si="68"/>
        <v>256068</v>
      </c>
      <c r="BP119" s="4">
        <f t="shared" si="68"/>
        <v>0</v>
      </c>
      <c r="BQ119" s="4">
        <f t="shared" si="68"/>
        <v>0</v>
      </c>
      <c r="BR119" s="4">
        <f t="shared" si="68"/>
        <v>0</v>
      </c>
      <c r="BS119" s="14">
        <f t="shared" si="44"/>
        <v>512182.8</v>
      </c>
      <c r="BT119" s="15">
        <f t="shared" si="60"/>
        <v>15365.483999999999</v>
      </c>
      <c r="BU119" s="15">
        <f t="shared" si="45"/>
        <v>496817.31599999999</v>
      </c>
      <c r="BV119" s="1">
        <v>300000</v>
      </c>
      <c r="BW119" s="1">
        <f t="shared" si="46"/>
        <v>196817.31599999999</v>
      </c>
      <c r="BX119" s="1">
        <f t="shared" si="47"/>
        <v>100000</v>
      </c>
      <c r="BY119" s="1">
        <f t="shared" si="48"/>
        <v>5000</v>
      </c>
      <c r="BZ119" s="1">
        <f t="shared" si="49"/>
        <v>96817.315999999992</v>
      </c>
      <c r="CA119" s="1">
        <f t="shared" si="50"/>
        <v>96817.315999999992</v>
      </c>
      <c r="CB119" s="1">
        <f t="shared" si="51"/>
        <v>9681.7315999999992</v>
      </c>
      <c r="CC119" s="1">
        <f t="shared" si="52"/>
        <v>0</v>
      </c>
      <c r="CD119" s="1">
        <f t="shared" si="53"/>
        <v>0</v>
      </c>
      <c r="CE119" s="1">
        <f t="shared" si="54"/>
        <v>0</v>
      </c>
      <c r="CF119" s="1">
        <f t="shared" si="55"/>
        <v>0</v>
      </c>
      <c r="CG119" s="1">
        <f t="shared" si="56"/>
        <v>0</v>
      </c>
      <c r="CH119" s="1">
        <f t="shared" si="57"/>
        <v>0</v>
      </c>
      <c r="CI119" s="1">
        <f t="shared" si="58"/>
        <v>0</v>
      </c>
      <c r="CJ119" s="1">
        <f t="shared" si="59"/>
        <v>0</v>
      </c>
      <c r="CK119" s="4">
        <f t="shared" si="61"/>
        <v>14681.731599999999</v>
      </c>
    </row>
    <row r="120" spans="1:89" x14ac:dyDescent="0.25">
      <c r="A120">
        <v>106</v>
      </c>
      <c r="B120" t="s">
        <v>169</v>
      </c>
      <c r="C120" t="s">
        <v>170</v>
      </c>
      <c r="D120">
        <v>21296</v>
      </c>
      <c r="E120">
        <v>10648</v>
      </c>
      <c r="F120">
        <v>2129</v>
      </c>
      <c r="G120">
        <v>1420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21296</v>
      </c>
      <c r="P120">
        <v>0</v>
      </c>
      <c r="Q120">
        <v>0</v>
      </c>
      <c r="R120">
        <v>0</v>
      </c>
      <c r="S120">
        <v>56789</v>
      </c>
      <c r="T120" s="1">
        <f t="shared" si="67"/>
        <v>255552</v>
      </c>
      <c r="U120" s="1">
        <f t="shared" si="67"/>
        <v>127776</v>
      </c>
      <c r="V120" s="1">
        <f t="shared" si="67"/>
        <v>25548</v>
      </c>
      <c r="W120" s="1">
        <f t="shared" si="67"/>
        <v>17040</v>
      </c>
      <c r="X120" s="1">
        <f t="shared" si="67"/>
        <v>0</v>
      </c>
      <c r="Y120" s="1">
        <f t="shared" si="66"/>
        <v>0</v>
      </c>
      <c r="Z120" s="1">
        <f t="shared" si="66"/>
        <v>0</v>
      </c>
      <c r="AA120" s="1">
        <f t="shared" si="66"/>
        <v>0</v>
      </c>
      <c r="AB120" s="1">
        <f t="shared" si="66"/>
        <v>0</v>
      </c>
      <c r="AC120" s="1">
        <f t="shared" si="66"/>
        <v>0</v>
      </c>
      <c r="AD120" s="1">
        <f t="shared" si="66"/>
        <v>0</v>
      </c>
      <c r="AE120" s="1">
        <f t="shared" si="66"/>
        <v>255552</v>
      </c>
      <c r="AF120" s="1">
        <f t="shared" si="66"/>
        <v>0</v>
      </c>
      <c r="AG120" s="1">
        <f t="shared" si="66"/>
        <v>0</v>
      </c>
      <c r="AH120">
        <f t="shared" si="63"/>
        <v>0</v>
      </c>
      <c r="AK120">
        <f t="shared" si="38"/>
        <v>300000</v>
      </c>
      <c r="AL120" s="4">
        <f t="shared" si="35"/>
        <v>127776</v>
      </c>
      <c r="AM120" s="4">
        <f t="shared" si="39"/>
        <v>127776</v>
      </c>
      <c r="AN120" s="4">
        <v>120000</v>
      </c>
      <c r="AO120" s="4">
        <f t="shared" si="40"/>
        <v>25555.200000000001</v>
      </c>
      <c r="AP120" s="4">
        <f t="shared" si="41"/>
        <v>24854.400000000001</v>
      </c>
      <c r="AQ120" s="1">
        <f t="shared" si="42"/>
        <v>17040</v>
      </c>
      <c r="BD120" s="4">
        <f t="shared" si="43"/>
        <v>255552</v>
      </c>
      <c r="BE120" s="4">
        <f t="shared" si="36"/>
        <v>0</v>
      </c>
      <c r="BF120" s="4">
        <f t="shared" si="65"/>
        <v>693.59999999999854</v>
      </c>
      <c r="BG120" s="4">
        <f t="shared" si="65"/>
        <v>0</v>
      </c>
      <c r="BH120" s="4">
        <f t="shared" si="65"/>
        <v>0</v>
      </c>
      <c r="BI120" s="4">
        <f t="shared" si="65"/>
        <v>0</v>
      </c>
      <c r="BJ120" s="4">
        <f t="shared" si="65"/>
        <v>0</v>
      </c>
      <c r="BK120" s="4">
        <f t="shared" si="64"/>
        <v>0</v>
      </c>
      <c r="BL120" s="4">
        <f t="shared" si="64"/>
        <v>0</v>
      </c>
      <c r="BM120" s="4">
        <f t="shared" si="64"/>
        <v>0</v>
      </c>
      <c r="BN120" s="4">
        <f t="shared" si="64"/>
        <v>0</v>
      </c>
      <c r="BO120" s="4">
        <f t="shared" si="68"/>
        <v>255552</v>
      </c>
      <c r="BP120" s="4">
        <f t="shared" si="68"/>
        <v>0</v>
      </c>
      <c r="BQ120" s="4">
        <f t="shared" si="68"/>
        <v>0</v>
      </c>
      <c r="BR120" s="4">
        <f t="shared" si="68"/>
        <v>0</v>
      </c>
      <c r="BS120" s="14">
        <f t="shared" si="44"/>
        <v>511797.6</v>
      </c>
      <c r="BT120" s="15">
        <f t="shared" si="60"/>
        <v>15353.928</v>
      </c>
      <c r="BU120" s="15">
        <f t="shared" si="45"/>
        <v>496443.67199999996</v>
      </c>
      <c r="BV120" s="1">
        <v>300000</v>
      </c>
      <c r="BW120" s="1">
        <f t="shared" si="46"/>
        <v>196443.67199999996</v>
      </c>
      <c r="BX120" s="1">
        <f t="shared" si="47"/>
        <v>100000</v>
      </c>
      <c r="BY120" s="1">
        <f t="shared" si="48"/>
        <v>5000</v>
      </c>
      <c r="BZ120" s="1">
        <f t="shared" si="49"/>
        <v>96443.671999999962</v>
      </c>
      <c r="CA120" s="1">
        <f t="shared" si="50"/>
        <v>96443.671999999962</v>
      </c>
      <c r="CB120" s="1">
        <f t="shared" si="51"/>
        <v>9644.367199999997</v>
      </c>
      <c r="CC120" s="1">
        <f t="shared" si="52"/>
        <v>0</v>
      </c>
      <c r="CD120" s="1">
        <f t="shared" si="53"/>
        <v>0</v>
      </c>
      <c r="CE120" s="1">
        <f t="shared" si="54"/>
        <v>0</v>
      </c>
      <c r="CF120" s="1">
        <f t="shared" si="55"/>
        <v>0</v>
      </c>
      <c r="CG120" s="1">
        <f t="shared" si="56"/>
        <v>0</v>
      </c>
      <c r="CH120" s="1">
        <f t="shared" si="57"/>
        <v>0</v>
      </c>
      <c r="CI120" s="1">
        <f t="shared" si="58"/>
        <v>0</v>
      </c>
      <c r="CJ120" s="1">
        <f t="shared" si="59"/>
        <v>0</v>
      </c>
      <c r="CK120" s="4">
        <f t="shared" si="61"/>
        <v>14644.367199999997</v>
      </c>
    </row>
    <row r="121" spans="1:89" x14ac:dyDescent="0.25">
      <c r="A121">
        <v>107</v>
      </c>
      <c r="B121" t="s">
        <v>171</v>
      </c>
      <c r="C121" t="s">
        <v>166</v>
      </c>
      <c r="D121">
        <v>20712</v>
      </c>
      <c r="E121">
        <v>10356</v>
      </c>
      <c r="F121">
        <v>2071</v>
      </c>
      <c r="G121">
        <v>1382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20712</v>
      </c>
      <c r="P121">
        <v>0</v>
      </c>
      <c r="Q121">
        <v>0</v>
      </c>
      <c r="R121">
        <v>0</v>
      </c>
      <c r="S121">
        <v>55233</v>
      </c>
      <c r="T121" s="1">
        <f t="shared" si="67"/>
        <v>248544</v>
      </c>
      <c r="U121" s="1">
        <f t="shared" si="67"/>
        <v>124272</v>
      </c>
      <c r="V121" s="1">
        <f t="shared" si="67"/>
        <v>24852</v>
      </c>
      <c r="W121" s="1">
        <f t="shared" si="67"/>
        <v>16584</v>
      </c>
      <c r="X121" s="1">
        <f t="shared" si="67"/>
        <v>0</v>
      </c>
      <c r="Y121" s="1">
        <f t="shared" si="66"/>
        <v>0</v>
      </c>
      <c r="Z121" s="1">
        <f t="shared" si="66"/>
        <v>0</v>
      </c>
      <c r="AA121" s="1">
        <f t="shared" si="66"/>
        <v>0</v>
      </c>
      <c r="AB121" s="1">
        <f t="shared" si="66"/>
        <v>0</v>
      </c>
      <c r="AC121" s="1">
        <f t="shared" si="66"/>
        <v>0</v>
      </c>
      <c r="AD121" s="1">
        <f t="shared" si="66"/>
        <v>0</v>
      </c>
      <c r="AE121" s="1">
        <f t="shared" si="66"/>
        <v>248544</v>
      </c>
      <c r="AF121" s="1">
        <f t="shared" si="66"/>
        <v>0</v>
      </c>
      <c r="AG121" s="1">
        <f t="shared" si="66"/>
        <v>0</v>
      </c>
      <c r="AH121">
        <f t="shared" si="63"/>
        <v>0</v>
      </c>
      <c r="AK121">
        <f t="shared" si="38"/>
        <v>300000</v>
      </c>
      <c r="AL121" s="4">
        <f t="shared" si="35"/>
        <v>124272</v>
      </c>
      <c r="AM121" s="4">
        <f t="shared" si="39"/>
        <v>124272</v>
      </c>
      <c r="AN121" s="4">
        <v>120000</v>
      </c>
      <c r="AO121" s="4">
        <f t="shared" si="40"/>
        <v>24854.400000000001</v>
      </c>
      <c r="AP121" s="4">
        <f t="shared" si="41"/>
        <v>24500.400000000001</v>
      </c>
      <c r="AQ121" s="1">
        <f t="shared" si="42"/>
        <v>16584</v>
      </c>
      <c r="BD121" s="4">
        <f t="shared" si="43"/>
        <v>248544</v>
      </c>
      <c r="BE121" s="4">
        <f t="shared" si="36"/>
        <v>0</v>
      </c>
      <c r="BF121" s="4">
        <f t="shared" si="65"/>
        <v>351.59999999999854</v>
      </c>
      <c r="BG121" s="4">
        <f t="shared" si="65"/>
        <v>0</v>
      </c>
      <c r="BH121" s="4">
        <f t="shared" si="65"/>
        <v>0</v>
      </c>
      <c r="BI121" s="4">
        <f t="shared" si="65"/>
        <v>0</v>
      </c>
      <c r="BJ121" s="4">
        <f t="shared" si="65"/>
        <v>0</v>
      </c>
      <c r="BK121" s="4">
        <f t="shared" si="64"/>
        <v>0</v>
      </c>
      <c r="BL121" s="4">
        <f t="shared" si="64"/>
        <v>0</v>
      </c>
      <c r="BM121" s="4">
        <f t="shared" si="64"/>
        <v>0</v>
      </c>
      <c r="BN121" s="4">
        <f t="shared" si="64"/>
        <v>0</v>
      </c>
      <c r="BO121" s="4">
        <f t="shared" si="68"/>
        <v>248544</v>
      </c>
      <c r="BP121" s="4">
        <f t="shared" si="68"/>
        <v>0</v>
      </c>
      <c r="BQ121" s="4">
        <f t="shared" si="68"/>
        <v>0</v>
      </c>
      <c r="BR121" s="4">
        <f t="shared" si="68"/>
        <v>0</v>
      </c>
      <c r="BS121" s="14">
        <f t="shared" si="44"/>
        <v>497439.6</v>
      </c>
      <c r="BT121" s="15">
        <f t="shared" si="60"/>
        <v>14923.187999999998</v>
      </c>
      <c r="BU121" s="15">
        <f t="shared" si="45"/>
        <v>482516.41199999995</v>
      </c>
      <c r="BV121" s="1">
        <v>300000</v>
      </c>
      <c r="BW121" s="1">
        <f t="shared" si="46"/>
        <v>182516.41199999995</v>
      </c>
      <c r="BX121" s="1">
        <f t="shared" si="47"/>
        <v>100000</v>
      </c>
      <c r="BY121" s="1">
        <f t="shared" si="48"/>
        <v>5000</v>
      </c>
      <c r="BZ121" s="1">
        <f t="shared" si="49"/>
        <v>82516.411999999953</v>
      </c>
      <c r="CA121" s="1">
        <f t="shared" si="50"/>
        <v>82516.411999999953</v>
      </c>
      <c r="CB121" s="1">
        <f t="shared" si="51"/>
        <v>8251.6411999999964</v>
      </c>
      <c r="CC121" s="1">
        <f t="shared" si="52"/>
        <v>0</v>
      </c>
      <c r="CD121" s="1">
        <f t="shared" si="53"/>
        <v>0</v>
      </c>
      <c r="CE121" s="1">
        <f t="shared" si="54"/>
        <v>0</v>
      </c>
      <c r="CF121" s="1">
        <f t="shared" si="55"/>
        <v>0</v>
      </c>
      <c r="CG121" s="1">
        <f t="shared" si="56"/>
        <v>0</v>
      </c>
      <c r="CH121" s="1">
        <f t="shared" si="57"/>
        <v>0</v>
      </c>
      <c r="CI121" s="1">
        <f t="shared" si="58"/>
        <v>0</v>
      </c>
      <c r="CJ121" s="1">
        <f t="shared" si="59"/>
        <v>0</v>
      </c>
      <c r="CK121" s="4">
        <f t="shared" si="61"/>
        <v>13251.641199999996</v>
      </c>
    </row>
    <row r="122" spans="1:89" x14ac:dyDescent="0.25">
      <c r="A122">
        <v>108</v>
      </c>
      <c r="B122" t="s">
        <v>172</v>
      </c>
      <c r="C122" t="s">
        <v>166</v>
      </c>
      <c r="D122">
        <v>20417</v>
      </c>
      <c r="E122">
        <v>10209</v>
      </c>
      <c r="F122">
        <v>2041</v>
      </c>
      <c r="G122">
        <v>1361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20417</v>
      </c>
      <c r="P122">
        <v>0</v>
      </c>
      <c r="Q122">
        <v>0</v>
      </c>
      <c r="R122">
        <v>0</v>
      </c>
      <c r="S122">
        <v>54445</v>
      </c>
      <c r="T122" s="1">
        <f t="shared" si="67"/>
        <v>245004</v>
      </c>
      <c r="U122" s="1">
        <f t="shared" si="67"/>
        <v>122508</v>
      </c>
      <c r="V122" s="1">
        <f t="shared" si="67"/>
        <v>24492</v>
      </c>
      <c r="W122" s="1">
        <f t="shared" si="67"/>
        <v>16332</v>
      </c>
      <c r="X122" s="1">
        <f t="shared" si="67"/>
        <v>0</v>
      </c>
      <c r="Y122" s="1">
        <f t="shared" si="66"/>
        <v>0</v>
      </c>
      <c r="Z122" s="1">
        <f t="shared" si="66"/>
        <v>0</v>
      </c>
      <c r="AA122" s="1">
        <f t="shared" si="66"/>
        <v>0</v>
      </c>
      <c r="AB122" s="1">
        <f t="shared" si="66"/>
        <v>0</v>
      </c>
      <c r="AC122" s="1">
        <f t="shared" si="66"/>
        <v>0</v>
      </c>
      <c r="AD122" s="1">
        <f t="shared" si="66"/>
        <v>0</v>
      </c>
      <c r="AE122" s="1">
        <f t="shared" si="66"/>
        <v>245004</v>
      </c>
      <c r="AF122" s="1">
        <f t="shared" si="66"/>
        <v>0</v>
      </c>
      <c r="AG122" s="1">
        <f t="shared" si="66"/>
        <v>0</v>
      </c>
      <c r="AH122">
        <f t="shared" si="63"/>
        <v>0</v>
      </c>
      <c r="AK122">
        <f t="shared" si="38"/>
        <v>300000</v>
      </c>
      <c r="AL122" s="4">
        <f t="shared" si="35"/>
        <v>122502</v>
      </c>
      <c r="AM122" s="4">
        <f t="shared" si="39"/>
        <v>122502</v>
      </c>
      <c r="AN122" s="4">
        <v>120000</v>
      </c>
      <c r="AO122" s="4">
        <f t="shared" si="40"/>
        <v>24500.400000000001</v>
      </c>
      <c r="AP122" s="4">
        <f t="shared" si="41"/>
        <v>23671.200000000001</v>
      </c>
      <c r="AQ122" s="1">
        <f t="shared" si="42"/>
        <v>16332</v>
      </c>
      <c r="BD122" s="4">
        <f t="shared" si="43"/>
        <v>245004</v>
      </c>
      <c r="BE122" s="4">
        <f t="shared" si="36"/>
        <v>6</v>
      </c>
      <c r="BF122" s="4">
        <f t="shared" si="65"/>
        <v>820.79999999999927</v>
      </c>
      <c r="BG122" s="4">
        <f t="shared" si="65"/>
        <v>0</v>
      </c>
      <c r="BH122" s="4">
        <f t="shared" si="65"/>
        <v>0</v>
      </c>
      <c r="BI122" s="4">
        <f t="shared" si="65"/>
        <v>0</v>
      </c>
      <c r="BJ122" s="4">
        <f t="shared" si="65"/>
        <v>0</v>
      </c>
      <c r="BK122" s="4">
        <f t="shared" si="64"/>
        <v>0</v>
      </c>
      <c r="BL122" s="4">
        <f t="shared" si="64"/>
        <v>0</v>
      </c>
      <c r="BM122" s="4">
        <f t="shared" si="64"/>
        <v>0</v>
      </c>
      <c r="BN122" s="4">
        <f t="shared" si="64"/>
        <v>0</v>
      </c>
      <c r="BO122" s="4">
        <f t="shared" si="68"/>
        <v>245004</v>
      </c>
      <c r="BP122" s="4">
        <f t="shared" si="68"/>
        <v>0</v>
      </c>
      <c r="BQ122" s="4">
        <f t="shared" si="68"/>
        <v>0</v>
      </c>
      <c r="BR122" s="4">
        <f t="shared" si="68"/>
        <v>0</v>
      </c>
      <c r="BS122" s="14">
        <f t="shared" si="44"/>
        <v>490834.8</v>
      </c>
      <c r="BT122" s="15">
        <f t="shared" si="60"/>
        <v>14725.044</v>
      </c>
      <c r="BU122" s="15">
        <f t="shared" si="45"/>
        <v>476109.75599999999</v>
      </c>
      <c r="BV122" s="1">
        <v>300000</v>
      </c>
      <c r="BW122" s="1">
        <f t="shared" si="46"/>
        <v>176109.75599999999</v>
      </c>
      <c r="BX122" s="1">
        <f t="shared" si="47"/>
        <v>100000</v>
      </c>
      <c r="BY122" s="1">
        <f t="shared" si="48"/>
        <v>5000</v>
      </c>
      <c r="BZ122" s="1">
        <f t="shared" si="49"/>
        <v>76109.755999999994</v>
      </c>
      <c r="CA122" s="1">
        <f t="shared" si="50"/>
        <v>76109.755999999994</v>
      </c>
      <c r="CB122" s="1">
        <f t="shared" si="51"/>
        <v>7610.9755999999998</v>
      </c>
      <c r="CC122" s="1">
        <f t="shared" si="52"/>
        <v>0</v>
      </c>
      <c r="CD122" s="1">
        <f t="shared" si="53"/>
        <v>0</v>
      </c>
      <c r="CE122" s="1">
        <f t="shared" si="54"/>
        <v>0</v>
      </c>
      <c r="CF122" s="1">
        <f t="shared" si="55"/>
        <v>0</v>
      </c>
      <c r="CG122" s="1">
        <f t="shared" si="56"/>
        <v>0</v>
      </c>
      <c r="CH122" s="1">
        <f t="shared" si="57"/>
        <v>0</v>
      </c>
      <c r="CI122" s="1">
        <f t="shared" si="58"/>
        <v>0</v>
      </c>
      <c r="CJ122" s="1">
        <f t="shared" si="59"/>
        <v>0</v>
      </c>
      <c r="CK122" s="4">
        <f t="shared" si="61"/>
        <v>12610.9756</v>
      </c>
    </row>
    <row r="123" spans="1:89" x14ac:dyDescent="0.25">
      <c r="A123">
        <v>109</v>
      </c>
      <c r="B123" t="s">
        <v>173</v>
      </c>
      <c r="C123" t="s">
        <v>166</v>
      </c>
      <c r="D123">
        <v>19726</v>
      </c>
      <c r="E123">
        <v>9863</v>
      </c>
      <c r="F123">
        <v>1973</v>
      </c>
      <c r="G123">
        <v>1314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19726</v>
      </c>
      <c r="P123">
        <v>0</v>
      </c>
      <c r="Q123">
        <v>0</v>
      </c>
      <c r="R123">
        <v>0</v>
      </c>
      <c r="S123">
        <v>52602</v>
      </c>
      <c r="T123" s="1">
        <f t="shared" si="67"/>
        <v>236712</v>
      </c>
      <c r="U123" s="1">
        <f t="shared" si="67"/>
        <v>118356</v>
      </c>
      <c r="V123" s="1">
        <f t="shared" si="67"/>
        <v>23676</v>
      </c>
      <c r="W123" s="1">
        <f t="shared" si="67"/>
        <v>15768</v>
      </c>
      <c r="X123" s="1">
        <f t="shared" si="67"/>
        <v>0</v>
      </c>
      <c r="Y123" s="1">
        <f t="shared" si="66"/>
        <v>0</v>
      </c>
      <c r="Z123" s="1">
        <f t="shared" si="66"/>
        <v>0</v>
      </c>
      <c r="AA123" s="1">
        <f t="shared" si="66"/>
        <v>0</v>
      </c>
      <c r="AB123" s="1">
        <f t="shared" si="66"/>
        <v>0</v>
      </c>
      <c r="AC123" s="1">
        <f t="shared" si="66"/>
        <v>0</v>
      </c>
      <c r="AD123" s="1">
        <f t="shared" si="66"/>
        <v>0</v>
      </c>
      <c r="AE123" s="1">
        <f t="shared" si="66"/>
        <v>236712</v>
      </c>
      <c r="AF123" s="1">
        <f t="shared" si="66"/>
        <v>0</v>
      </c>
      <c r="AG123" s="1">
        <f t="shared" si="66"/>
        <v>0</v>
      </c>
      <c r="AH123">
        <f t="shared" si="63"/>
        <v>0</v>
      </c>
      <c r="AK123">
        <f t="shared" si="38"/>
        <v>300000</v>
      </c>
      <c r="AL123" s="4">
        <f t="shared" si="35"/>
        <v>118356</v>
      </c>
      <c r="AM123" s="4">
        <f t="shared" si="39"/>
        <v>118356</v>
      </c>
      <c r="AN123" s="4">
        <v>120000</v>
      </c>
      <c r="AO123" s="4">
        <f t="shared" si="40"/>
        <v>23671.200000000001</v>
      </c>
      <c r="AP123" s="4">
        <f t="shared" si="41"/>
        <v>23280</v>
      </c>
      <c r="AQ123" s="1">
        <f t="shared" si="42"/>
        <v>15768</v>
      </c>
      <c r="BD123" s="4">
        <f t="shared" si="43"/>
        <v>236712</v>
      </c>
      <c r="BE123" s="4">
        <f t="shared" si="36"/>
        <v>0</v>
      </c>
      <c r="BF123" s="4">
        <f t="shared" si="65"/>
        <v>396</v>
      </c>
      <c r="BG123" s="4">
        <f t="shared" si="65"/>
        <v>0</v>
      </c>
      <c r="BH123" s="4">
        <f t="shared" si="65"/>
        <v>0</v>
      </c>
      <c r="BI123" s="4">
        <f t="shared" si="65"/>
        <v>0</v>
      </c>
      <c r="BJ123" s="4">
        <f t="shared" si="65"/>
        <v>0</v>
      </c>
      <c r="BK123" s="4">
        <f t="shared" si="64"/>
        <v>0</v>
      </c>
      <c r="BL123" s="4">
        <f t="shared" si="64"/>
        <v>0</v>
      </c>
      <c r="BM123" s="4">
        <f t="shared" si="64"/>
        <v>0</v>
      </c>
      <c r="BN123" s="4">
        <f t="shared" si="64"/>
        <v>0</v>
      </c>
      <c r="BO123" s="4">
        <f t="shared" si="68"/>
        <v>236712</v>
      </c>
      <c r="BP123" s="4">
        <f t="shared" si="68"/>
        <v>0</v>
      </c>
      <c r="BQ123" s="4">
        <f t="shared" si="68"/>
        <v>0</v>
      </c>
      <c r="BR123" s="4">
        <f t="shared" si="68"/>
        <v>0</v>
      </c>
      <c r="BS123" s="14">
        <f t="shared" si="44"/>
        <v>473820</v>
      </c>
      <c r="BT123" s="15">
        <f t="shared" si="60"/>
        <v>14214.6</v>
      </c>
      <c r="BU123" s="15">
        <f t="shared" si="45"/>
        <v>459605.4</v>
      </c>
      <c r="BV123" s="1">
        <v>300000</v>
      </c>
      <c r="BW123" s="1">
        <f t="shared" si="46"/>
        <v>159605.40000000002</v>
      </c>
      <c r="BX123" s="1">
        <f t="shared" si="47"/>
        <v>100000</v>
      </c>
      <c r="BY123" s="1">
        <f t="shared" si="48"/>
        <v>5000</v>
      </c>
      <c r="BZ123" s="1">
        <f t="shared" si="49"/>
        <v>59605.400000000023</v>
      </c>
      <c r="CA123" s="1">
        <f t="shared" si="50"/>
        <v>59605.400000000023</v>
      </c>
      <c r="CB123" s="1">
        <f t="shared" si="51"/>
        <v>5960.5400000000027</v>
      </c>
      <c r="CC123" s="1">
        <f t="shared" si="52"/>
        <v>0</v>
      </c>
      <c r="CD123" s="1">
        <f t="shared" si="53"/>
        <v>0</v>
      </c>
      <c r="CE123" s="1">
        <f t="shared" si="54"/>
        <v>0</v>
      </c>
      <c r="CF123" s="1">
        <f t="shared" si="55"/>
        <v>0</v>
      </c>
      <c r="CG123" s="1">
        <f t="shared" si="56"/>
        <v>0</v>
      </c>
      <c r="CH123" s="1">
        <f t="shared" si="57"/>
        <v>0</v>
      </c>
      <c r="CI123" s="1">
        <f t="shared" si="58"/>
        <v>0</v>
      </c>
      <c r="CJ123" s="1">
        <f t="shared" si="59"/>
        <v>0</v>
      </c>
      <c r="CK123" s="4">
        <f t="shared" si="61"/>
        <v>10960.540000000003</v>
      </c>
    </row>
    <row r="124" spans="1:89" x14ac:dyDescent="0.25">
      <c r="A124">
        <v>110</v>
      </c>
      <c r="B124" t="s">
        <v>174</v>
      </c>
      <c r="C124" t="s">
        <v>164</v>
      </c>
      <c r="D124">
        <v>19400</v>
      </c>
      <c r="E124">
        <v>9700</v>
      </c>
      <c r="F124">
        <v>1940</v>
      </c>
      <c r="G124">
        <v>1293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19400</v>
      </c>
      <c r="P124">
        <v>0</v>
      </c>
      <c r="Q124">
        <v>0</v>
      </c>
      <c r="R124">
        <v>0</v>
      </c>
      <c r="S124">
        <v>51733</v>
      </c>
      <c r="T124" s="1">
        <f t="shared" si="67"/>
        <v>232800</v>
      </c>
      <c r="U124" s="1">
        <f t="shared" si="67"/>
        <v>116400</v>
      </c>
      <c r="V124" s="1">
        <f t="shared" si="67"/>
        <v>23280</v>
      </c>
      <c r="W124" s="1">
        <f t="shared" si="67"/>
        <v>15516</v>
      </c>
      <c r="X124" s="1">
        <f t="shared" si="67"/>
        <v>0</v>
      </c>
      <c r="Y124" s="1">
        <f t="shared" si="66"/>
        <v>0</v>
      </c>
      <c r="Z124" s="1">
        <f t="shared" si="66"/>
        <v>0</v>
      </c>
      <c r="AA124" s="1">
        <f t="shared" si="66"/>
        <v>0</v>
      </c>
      <c r="AB124" s="1">
        <f t="shared" si="66"/>
        <v>0</v>
      </c>
      <c r="AC124" s="1">
        <f t="shared" si="66"/>
        <v>0</v>
      </c>
      <c r="AD124" s="1">
        <f t="shared" si="66"/>
        <v>0</v>
      </c>
      <c r="AE124" s="1">
        <f t="shared" si="66"/>
        <v>232800</v>
      </c>
      <c r="AF124" s="1">
        <f t="shared" si="66"/>
        <v>0</v>
      </c>
      <c r="AG124" s="1">
        <f t="shared" si="66"/>
        <v>0</v>
      </c>
      <c r="AH124">
        <f t="shared" si="63"/>
        <v>0</v>
      </c>
      <c r="AK124">
        <f t="shared" si="38"/>
        <v>300000</v>
      </c>
      <c r="AL124" s="4">
        <f t="shared" si="35"/>
        <v>116400</v>
      </c>
      <c r="AM124" s="4">
        <f t="shared" si="39"/>
        <v>116400</v>
      </c>
      <c r="AN124" s="4">
        <v>120000</v>
      </c>
      <c r="AO124" s="4">
        <f t="shared" si="40"/>
        <v>23280</v>
      </c>
      <c r="AP124" s="4">
        <f t="shared" si="41"/>
        <v>23280</v>
      </c>
      <c r="AQ124" s="1">
        <f t="shared" si="42"/>
        <v>15516</v>
      </c>
      <c r="BD124" s="4">
        <f t="shared" si="43"/>
        <v>232800</v>
      </c>
      <c r="BE124" s="4">
        <f t="shared" si="36"/>
        <v>0</v>
      </c>
      <c r="BF124" s="4">
        <f t="shared" si="65"/>
        <v>0</v>
      </c>
      <c r="BG124" s="4">
        <f t="shared" si="65"/>
        <v>0</v>
      </c>
      <c r="BH124" s="4">
        <f t="shared" si="65"/>
        <v>0</v>
      </c>
      <c r="BI124" s="4">
        <f t="shared" si="65"/>
        <v>0</v>
      </c>
      <c r="BJ124" s="4">
        <f t="shared" si="65"/>
        <v>0</v>
      </c>
      <c r="BK124" s="4">
        <f t="shared" si="64"/>
        <v>0</v>
      </c>
      <c r="BL124" s="4">
        <f t="shared" si="64"/>
        <v>0</v>
      </c>
      <c r="BM124" s="4">
        <f t="shared" si="64"/>
        <v>0</v>
      </c>
      <c r="BN124" s="4">
        <f t="shared" si="64"/>
        <v>0</v>
      </c>
      <c r="BO124" s="4">
        <f t="shared" si="68"/>
        <v>232800</v>
      </c>
      <c r="BP124" s="4">
        <f t="shared" si="68"/>
        <v>0</v>
      </c>
      <c r="BQ124" s="4">
        <f t="shared" si="68"/>
        <v>0</v>
      </c>
      <c r="BR124" s="4">
        <f t="shared" si="68"/>
        <v>0</v>
      </c>
      <c r="BS124" s="14">
        <f t="shared" si="44"/>
        <v>465600</v>
      </c>
      <c r="BT124" s="15">
        <f t="shared" si="60"/>
        <v>13968</v>
      </c>
      <c r="BU124" s="15">
        <f t="shared" si="45"/>
        <v>451632</v>
      </c>
      <c r="BV124" s="1">
        <v>300000</v>
      </c>
      <c r="BW124" s="1">
        <f t="shared" si="46"/>
        <v>151632</v>
      </c>
      <c r="BX124" s="1">
        <f t="shared" si="47"/>
        <v>100000</v>
      </c>
      <c r="BY124" s="1">
        <f t="shared" si="48"/>
        <v>5000</v>
      </c>
      <c r="BZ124" s="1">
        <f t="shared" si="49"/>
        <v>51632</v>
      </c>
      <c r="CA124" s="1">
        <f t="shared" si="50"/>
        <v>51632</v>
      </c>
      <c r="CB124" s="1">
        <f t="shared" si="51"/>
        <v>5163.2000000000007</v>
      </c>
      <c r="CC124" s="1">
        <f t="shared" si="52"/>
        <v>0</v>
      </c>
      <c r="CD124" s="1">
        <f t="shared" si="53"/>
        <v>0</v>
      </c>
      <c r="CE124" s="1">
        <f t="shared" si="54"/>
        <v>0</v>
      </c>
      <c r="CF124" s="1">
        <f t="shared" si="55"/>
        <v>0</v>
      </c>
      <c r="CG124" s="1">
        <f t="shared" si="56"/>
        <v>0</v>
      </c>
      <c r="CH124" s="1">
        <f t="shared" si="57"/>
        <v>0</v>
      </c>
      <c r="CI124" s="1">
        <f t="shared" si="58"/>
        <v>0</v>
      </c>
      <c r="CJ124" s="1">
        <f t="shared" si="59"/>
        <v>0</v>
      </c>
      <c r="CK124" s="4">
        <f t="shared" si="61"/>
        <v>10163.200000000001</v>
      </c>
    </row>
    <row r="125" spans="1:89" x14ac:dyDescent="0.25">
      <c r="A125">
        <v>111</v>
      </c>
      <c r="B125" t="s">
        <v>175</v>
      </c>
      <c r="C125" t="s">
        <v>164</v>
      </c>
      <c r="D125">
        <v>19400</v>
      </c>
      <c r="E125">
        <v>9700</v>
      </c>
      <c r="F125">
        <v>1940</v>
      </c>
      <c r="G125">
        <v>1293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32333</v>
      </c>
      <c r="T125" s="1">
        <f t="shared" si="67"/>
        <v>232800</v>
      </c>
      <c r="U125" s="1">
        <f t="shared" si="67"/>
        <v>116400</v>
      </c>
      <c r="V125" s="1">
        <f t="shared" si="67"/>
        <v>23280</v>
      </c>
      <c r="W125" s="1">
        <f t="shared" si="67"/>
        <v>15516</v>
      </c>
      <c r="X125" s="1">
        <f t="shared" si="67"/>
        <v>0</v>
      </c>
      <c r="Y125" s="1">
        <f t="shared" si="66"/>
        <v>0</v>
      </c>
      <c r="Z125" s="1">
        <f t="shared" si="66"/>
        <v>0</v>
      </c>
      <c r="AA125" s="1">
        <f t="shared" si="66"/>
        <v>0</v>
      </c>
      <c r="AB125" s="1">
        <f t="shared" si="66"/>
        <v>0</v>
      </c>
      <c r="AC125" s="1">
        <f t="shared" si="66"/>
        <v>0</v>
      </c>
      <c r="AD125" s="1">
        <f t="shared" si="66"/>
        <v>0</v>
      </c>
      <c r="AE125" s="1">
        <f t="shared" si="66"/>
        <v>0</v>
      </c>
      <c r="AF125" s="1">
        <f t="shared" si="66"/>
        <v>0</v>
      </c>
      <c r="AG125" s="1">
        <f t="shared" si="66"/>
        <v>0</v>
      </c>
      <c r="AH125">
        <f t="shared" si="63"/>
        <v>0</v>
      </c>
      <c r="AK125">
        <f t="shared" si="38"/>
        <v>300000</v>
      </c>
      <c r="AL125" s="4">
        <f t="shared" ref="AL125:AL132" si="69">T125*50%</f>
        <v>116400</v>
      </c>
      <c r="AM125" s="4">
        <f t="shared" si="39"/>
        <v>116400</v>
      </c>
      <c r="AN125" s="4">
        <v>120000</v>
      </c>
      <c r="AO125" s="4">
        <f t="shared" si="40"/>
        <v>23280</v>
      </c>
      <c r="AP125" s="4">
        <f t="shared" si="41"/>
        <v>23103.600000000002</v>
      </c>
      <c r="AQ125" s="1">
        <f t="shared" si="42"/>
        <v>15516</v>
      </c>
      <c r="BD125" s="4">
        <f t="shared" si="43"/>
        <v>232800</v>
      </c>
      <c r="BE125" s="4">
        <f t="shared" ref="BE125:BE134" si="70">U125-AM125</f>
        <v>0</v>
      </c>
      <c r="BF125" s="4">
        <f t="shared" si="65"/>
        <v>176.39999999999782</v>
      </c>
      <c r="BG125" s="4">
        <f t="shared" si="65"/>
        <v>0</v>
      </c>
      <c r="BH125" s="4">
        <f t="shared" si="65"/>
        <v>0</v>
      </c>
      <c r="BI125" s="4">
        <f t="shared" si="65"/>
        <v>0</v>
      </c>
      <c r="BJ125" s="4">
        <f t="shared" si="65"/>
        <v>0</v>
      </c>
      <c r="BK125" s="4">
        <f t="shared" si="64"/>
        <v>0</v>
      </c>
      <c r="BL125" s="4">
        <f t="shared" si="64"/>
        <v>0</v>
      </c>
      <c r="BM125" s="4">
        <f t="shared" si="64"/>
        <v>0</v>
      </c>
      <c r="BN125" s="4">
        <f t="shared" si="64"/>
        <v>0</v>
      </c>
      <c r="BO125" s="4">
        <f t="shared" si="68"/>
        <v>0</v>
      </c>
      <c r="BP125" s="4">
        <f t="shared" si="68"/>
        <v>0</v>
      </c>
      <c r="BQ125" s="4">
        <f t="shared" si="68"/>
        <v>0</v>
      </c>
      <c r="BR125" s="4">
        <f t="shared" si="68"/>
        <v>0</v>
      </c>
      <c r="BS125" s="14">
        <f t="shared" si="44"/>
        <v>232976.4</v>
      </c>
      <c r="BT125" s="15">
        <f t="shared" si="60"/>
        <v>6989.2919999999995</v>
      </c>
      <c r="BU125" s="15">
        <f t="shared" si="45"/>
        <v>225987.10800000001</v>
      </c>
      <c r="BV125" s="1">
        <v>300000</v>
      </c>
      <c r="BW125" s="1">
        <f t="shared" si="46"/>
        <v>-74012.891999999993</v>
      </c>
      <c r="BX125" s="1">
        <f t="shared" si="47"/>
        <v>-74012.891999999993</v>
      </c>
      <c r="BY125" s="1">
        <f t="shared" si="48"/>
        <v>-3700.6445999999996</v>
      </c>
      <c r="BZ125" s="1">
        <f t="shared" si="49"/>
        <v>0</v>
      </c>
      <c r="CA125" s="1">
        <f t="shared" si="50"/>
        <v>0</v>
      </c>
      <c r="CB125" s="1">
        <f t="shared" si="51"/>
        <v>0</v>
      </c>
      <c r="CC125" s="1">
        <f t="shared" si="52"/>
        <v>0</v>
      </c>
      <c r="CD125" s="1">
        <f t="shared" si="53"/>
        <v>0</v>
      </c>
      <c r="CE125" s="1">
        <f t="shared" si="54"/>
        <v>0</v>
      </c>
      <c r="CF125" s="1">
        <f t="shared" si="55"/>
        <v>0</v>
      </c>
      <c r="CG125" s="1">
        <f t="shared" si="56"/>
        <v>0</v>
      </c>
      <c r="CH125" s="1">
        <f t="shared" si="57"/>
        <v>0</v>
      </c>
      <c r="CI125" s="1">
        <f t="shared" si="58"/>
        <v>0</v>
      </c>
      <c r="CJ125" s="1">
        <f t="shared" si="59"/>
        <v>0</v>
      </c>
      <c r="CK125" s="4">
        <f t="shared" si="61"/>
        <v>-3700.6445999999996</v>
      </c>
    </row>
    <row r="126" spans="1:89" x14ac:dyDescent="0.25">
      <c r="A126">
        <v>112</v>
      </c>
      <c r="B126" t="s">
        <v>176</v>
      </c>
      <c r="C126" t="s">
        <v>177</v>
      </c>
      <c r="D126">
        <v>19253</v>
      </c>
      <c r="E126">
        <v>9627</v>
      </c>
      <c r="F126">
        <v>1925</v>
      </c>
      <c r="G126">
        <v>1284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19253</v>
      </c>
      <c r="P126">
        <v>0</v>
      </c>
      <c r="Q126">
        <v>0</v>
      </c>
      <c r="R126">
        <v>0</v>
      </c>
      <c r="S126">
        <v>51342</v>
      </c>
      <c r="T126" s="1">
        <f t="shared" si="67"/>
        <v>231036</v>
      </c>
      <c r="U126" s="1">
        <f t="shared" si="67"/>
        <v>115524</v>
      </c>
      <c r="V126" s="1">
        <f t="shared" si="67"/>
        <v>23100</v>
      </c>
      <c r="W126" s="1">
        <f t="shared" si="67"/>
        <v>15408</v>
      </c>
      <c r="X126" s="1">
        <f t="shared" si="67"/>
        <v>0</v>
      </c>
      <c r="Y126" s="1">
        <f t="shared" si="66"/>
        <v>0</v>
      </c>
      <c r="Z126" s="1">
        <f t="shared" si="66"/>
        <v>0</v>
      </c>
      <c r="AA126" s="1">
        <f t="shared" si="66"/>
        <v>0</v>
      </c>
      <c r="AB126" s="1">
        <f t="shared" si="66"/>
        <v>0</v>
      </c>
      <c r="AC126" s="1">
        <f t="shared" si="66"/>
        <v>0</v>
      </c>
      <c r="AD126" s="1">
        <f t="shared" si="66"/>
        <v>0</v>
      </c>
      <c r="AE126" s="1">
        <f t="shared" si="66"/>
        <v>231036</v>
      </c>
      <c r="AF126" s="1">
        <f t="shared" si="66"/>
        <v>0</v>
      </c>
      <c r="AG126" s="1">
        <f t="shared" si="66"/>
        <v>0</v>
      </c>
      <c r="AH126">
        <f t="shared" si="63"/>
        <v>0</v>
      </c>
      <c r="AK126">
        <f t="shared" si="38"/>
        <v>300000</v>
      </c>
      <c r="AL126" s="4">
        <f t="shared" si="69"/>
        <v>115518</v>
      </c>
      <c r="AM126" s="4">
        <f t="shared" si="39"/>
        <v>115518</v>
      </c>
      <c r="AN126" s="4">
        <v>120000</v>
      </c>
      <c r="AO126" s="4">
        <f t="shared" si="40"/>
        <v>23103.600000000002</v>
      </c>
      <c r="AP126" s="4">
        <f t="shared" si="41"/>
        <v>23100</v>
      </c>
      <c r="AQ126" s="1">
        <f t="shared" si="42"/>
        <v>15408</v>
      </c>
      <c r="BD126" s="4">
        <f t="shared" si="43"/>
        <v>231036</v>
      </c>
      <c r="BE126" s="4">
        <f t="shared" si="70"/>
        <v>6</v>
      </c>
      <c r="BF126" s="4">
        <f t="shared" si="65"/>
        <v>0</v>
      </c>
      <c r="BG126" s="4">
        <f t="shared" si="65"/>
        <v>0</v>
      </c>
      <c r="BH126" s="4">
        <f t="shared" si="65"/>
        <v>0</v>
      </c>
      <c r="BI126" s="4">
        <f t="shared" si="65"/>
        <v>0</v>
      </c>
      <c r="BJ126" s="4">
        <f t="shared" si="65"/>
        <v>0</v>
      </c>
      <c r="BK126" s="4">
        <f t="shared" si="64"/>
        <v>0</v>
      </c>
      <c r="BL126" s="4">
        <f t="shared" si="64"/>
        <v>0</v>
      </c>
      <c r="BM126" s="4">
        <f t="shared" si="64"/>
        <v>0</v>
      </c>
      <c r="BN126" s="4">
        <f t="shared" si="64"/>
        <v>0</v>
      </c>
      <c r="BO126" s="4">
        <f t="shared" si="68"/>
        <v>231036</v>
      </c>
      <c r="BP126" s="4">
        <f t="shared" si="68"/>
        <v>0</v>
      </c>
      <c r="BQ126" s="4">
        <f t="shared" si="68"/>
        <v>0</v>
      </c>
      <c r="BR126" s="4">
        <f t="shared" si="68"/>
        <v>0</v>
      </c>
      <c r="BS126" s="14">
        <f t="shared" si="44"/>
        <v>462078</v>
      </c>
      <c r="BT126" s="15">
        <f t="shared" si="60"/>
        <v>13862.34</v>
      </c>
      <c r="BU126" s="15">
        <f t="shared" si="45"/>
        <v>448215.66</v>
      </c>
      <c r="BV126" s="1">
        <v>300000</v>
      </c>
      <c r="BW126" s="1">
        <f t="shared" si="46"/>
        <v>148215.65999999997</v>
      </c>
      <c r="BX126" s="1">
        <f t="shared" si="47"/>
        <v>100000</v>
      </c>
      <c r="BY126" s="1">
        <f t="shared" si="48"/>
        <v>5000</v>
      </c>
      <c r="BZ126" s="1">
        <f t="shared" si="49"/>
        <v>48215.659999999974</v>
      </c>
      <c r="CA126" s="1">
        <f t="shared" si="50"/>
        <v>48215.659999999974</v>
      </c>
      <c r="CB126" s="1">
        <f t="shared" si="51"/>
        <v>4821.565999999998</v>
      </c>
      <c r="CC126" s="1">
        <f t="shared" si="52"/>
        <v>0</v>
      </c>
      <c r="CD126" s="1">
        <f t="shared" si="53"/>
        <v>0</v>
      </c>
      <c r="CE126" s="1">
        <f t="shared" si="54"/>
        <v>0</v>
      </c>
      <c r="CF126" s="1">
        <f t="shared" si="55"/>
        <v>0</v>
      </c>
      <c r="CG126" s="1">
        <f t="shared" si="56"/>
        <v>0</v>
      </c>
      <c r="CH126" s="1">
        <f t="shared" si="57"/>
        <v>0</v>
      </c>
      <c r="CI126" s="1">
        <f t="shared" si="58"/>
        <v>0</v>
      </c>
      <c r="CJ126" s="1">
        <f t="shared" si="59"/>
        <v>0</v>
      </c>
      <c r="CK126" s="4">
        <f t="shared" si="61"/>
        <v>9821.5659999999989</v>
      </c>
    </row>
    <row r="127" spans="1:89" x14ac:dyDescent="0.25">
      <c r="A127">
        <v>113</v>
      </c>
      <c r="B127" t="s">
        <v>178</v>
      </c>
      <c r="C127" t="s">
        <v>177</v>
      </c>
      <c r="D127">
        <v>19253</v>
      </c>
      <c r="E127">
        <v>9627</v>
      </c>
      <c r="F127">
        <v>1925</v>
      </c>
      <c r="G127">
        <v>1284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19253</v>
      </c>
      <c r="P127">
        <v>0</v>
      </c>
      <c r="Q127">
        <v>0</v>
      </c>
      <c r="R127">
        <v>0</v>
      </c>
      <c r="S127">
        <v>51342</v>
      </c>
      <c r="T127" s="1">
        <f t="shared" si="67"/>
        <v>231036</v>
      </c>
      <c r="U127" s="1">
        <f t="shared" si="67"/>
        <v>115524</v>
      </c>
      <c r="V127" s="1">
        <f t="shared" si="67"/>
        <v>23100</v>
      </c>
      <c r="W127" s="1">
        <f t="shared" si="67"/>
        <v>15408</v>
      </c>
      <c r="X127" s="1">
        <f t="shared" si="67"/>
        <v>0</v>
      </c>
      <c r="Y127" s="1">
        <f t="shared" si="66"/>
        <v>0</v>
      </c>
      <c r="Z127" s="1">
        <f t="shared" si="66"/>
        <v>0</v>
      </c>
      <c r="AA127" s="1">
        <f t="shared" si="66"/>
        <v>0</v>
      </c>
      <c r="AB127" s="1">
        <f t="shared" si="66"/>
        <v>0</v>
      </c>
      <c r="AC127" s="1">
        <f t="shared" si="66"/>
        <v>0</v>
      </c>
      <c r="AD127" s="1">
        <f t="shared" si="66"/>
        <v>0</v>
      </c>
      <c r="AE127" s="1">
        <f t="shared" si="66"/>
        <v>231036</v>
      </c>
      <c r="AF127" s="1">
        <f t="shared" si="66"/>
        <v>0</v>
      </c>
      <c r="AG127" s="1">
        <f t="shared" si="66"/>
        <v>0</v>
      </c>
      <c r="AH127">
        <f t="shared" si="63"/>
        <v>0</v>
      </c>
      <c r="AK127">
        <f t="shared" si="38"/>
        <v>300000</v>
      </c>
      <c r="AL127" s="4">
        <f t="shared" si="69"/>
        <v>115518</v>
      </c>
      <c r="AM127" s="4">
        <f t="shared" si="39"/>
        <v>115518</v>
      </c>
      <c r="AN127" s="4">
        <v>120000</v>
      </c>
      <c r="AO127" s="4">
        <f t="shared" si="40"/>
        <v>23103.600000000002</v>
      </c>
      <c r="AP127" s="4">
        <f t="shared" si="41"/>
        <v>16191.6</v>
      </c>
      <c r="AQ127" s="1">
        <f t="shared" si="42"/>
        <v>15408</v>
      </c>
      <c r="BD127" s="4">
        <f t="shared" si="43"/>
        <v>231036</v>
      </c>
      <c r="BE127" s="4">
        <f t="shared" si="70"/>
        <v>6</v>
      </c>
      <c r="BF127" s="4">
        <f t="shared" si="65"/>
        <v>6908.4</v>
      </c>
      <c r="BG127" s="4">
        <f t="shared" si="65"/>
        <v>0</v>
      </c>
      <c r="BH127" s="4">
        <f t="shared" si="65"/>
        <v>0</v>
      </c>
      <c r="BI127" s="4">
        <f t="shared" si="65"/>
        <v>0</v>
      </c>
      <c r="BJ127" s="4">
        <f t="shared" si="65"/>
        <v>0</v>
      </c>
      <c r="BK127" s="4">
        <f t="shared" si="64"/>
        <v>0</v>
      </c>
      <c r="BL127" s="4">
        <f t="shared" si="64"/>
        <v>0</v>
      </c>
      <c r="BM127" s="4">
        <f t="shared" si="64"/>
        <v>0</v>
      </c>
      <c r="BN127" s="4">
        <f t="shared" si="64"/>
        <v>0</v>
      </c>
      <c r="BO127" s="4">
        <f t="shared" si="68"/>
        <v>231036</v>
      </c>
      <c r="BP127" s="4">
        <f t="shared" si="68"/>
        <v>0</v>
      </c>
      <c r="BQ127" s="4">
        <f t="shared" si="68"/>
        <v>0</v>
      </c>
      <c r="BR127" s="4">
        <f t="shared" si="68"/>
        <v>0</v>
      </c>
      <c r="BS127" s="14">
        <f t="shared" si="44"/>
        <v>468986.4</v>
      </c>
      <c r="BT127" s="15">
        <f t="shared" si="60"/>
        <v>14069.592000000002</v>
      </c>
      <c r="BU127" s="15">
        <f t="shared" si="45"/>
        <v>454916.80800000002</v>
      </c>
      <c r="BV127" s="1">
        <v>300000</v>
      </c>
      <c r="BW127" s="1">
        <f t="shared" si="46"/>
        <v>154916.80800000002</v>
      </c>
      <c r="BX127" s="1">
        <f t="shared" si="47"/>
        <v>100000</v>
      </c>
      <c r="BY127" s="1">
        <f t="shared" si="48"/>
        <v>5000</v>
      </c>
      <c r="BZ127" s="1">
        <f t="shared" si="49"/>
        <v>54916.808000000019</v>
      </c>
      <c r="CA127" s="1">
        <f t="shared" si="50"/>
        <v>54916.808000000019</v>
      </c>
      <c r="CB127" s="1">
        <f t="shared" si="51"/>
        <v>5491.6808000000019</v>
      </c>
      <c r="CC127" s="1">
        <f t="shared" si="52"/>
        <v>0</v>
      </c>
      <c r="CD127" s="1">
        <f t="shared" si="53"/>
        <v>0</v>
      </c>
      <c r="CE127" s="1">
        <f t="shared" si="54"/>
        <v>0</v>
      </c>
      <c r="CF127" s="1">
        <f t="shared" si="55"/>
        <v>0</v>
      </c>
      <c r="CG127" s="1">
        <f t="shared" si="56"/>
        <v>0</v>
      </c>
      <c r="CH127" s="1">
        <f t="shared" si="57"/>
        <v>0</v>
      </c>
      <c r="CI127" s="1">
        <f t="shared" si="58"/>
        <v>0</v>
      </c>
      <c r="CJ127" s="1">
        <f t="shared" si="59"/>
        <v>0</v>
      </c>
      <c r="CK127" s="4">
        <f t="shared" si="61"/>
        <v>10491.680800000002</v>
      </c>
    </row>
    <row r="128" spans="1:89" x14ac:dyDescent="0.25">
      <c r="A128">
        <v>114</v>
      </c>
      <c r="B128" t="s">
        <v>179</v>
      </c>
      <c r="C128" t="s">
        <v>180</v>
      </c>
      <c r="D128">
        <v>13493</v>
      </c>
      <c r="E128">
        <v>6747</v>
      </c>
      <c r="F128">
        <v>1349</v>
      </c>
      <c r="G128">
        <v>898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13493</v>
      </c>
      <c r="P128">
        <v>0</v>
      </c>
      <c r="Q128">
        <v>0</v>
      </c>
      <c r="R128">
        <v>0</v>
      </c>
      <c r="S128">
        <v>35980</v>
      </c>
      <c r="T128" s="1">
        <f t="shared" si="67"/>
        <v>161916</v>
      </c>
      <c r="U128" s="1">
        <f t="shared" si="67"/>
        <v>80964</v>
      </c>
      <c r="V128" s="1">
        <f t="shared" si="67"/>
        <v>16188</v>
      </c>
      <c r="W128" s="1">
        <f t="shared" si="67"/>
        <v>10776</v>
      </c>
      <c r="X128" s="1">
        <f t="shared" si="67"/>
        <v>0</v>
      </c>
      <c r="Y128" s="1">
        <f t="shared" si="66"/>
        <v>0</v>
      </c>
      <c r="Z128" s="1">
        <f t="shared" si="66"/>
        <v>0</v>
      </c>
      <c r="AA128" s="1">
        <f t="shared" si="66"/>
        <v>0</v>
      </c>
      <c r="AB128" s="1">
        <f t="shared" si="66"/>
        <v>0</v>
      </c>
      <c r="AC128" s="1">
        <f t="shared" si="66"/>
        <v>0</v>
      </c>
      <c r="AD128" s="1">
        <f t="shared" si="66"/>
        <v>0</v>
      </c>
      <c r="AE128" s="1">
        <f t="shared" si="66"/>
        <v>161916</v>
      </c>
      <c r="AF128" s="1">
        <f t="shared" si="66"/>
        <v>0</v>
      </c>
      <c r="AG128" s="1">
        <f t="shared" si="66"/>
        <v>0</v>
      </c>
      <c r="AH128">
        <f t="shared" si="63"/>
        <v>0</v>
      </c>
      <c r="AK128">
        <f t="shared" si="38"/>
        <v>300000</v>
      </c>
      <c r="AL128" s="4">
        <f t="shared" si="69"/>
        <v>80958</v>
      </c>
      <c r="AM128" s="4">
        <f t="shared" si="39"/>
        <v>80958</v>
      </c>
      <c r="AN128" s="4">
        <v>120000</v>
      </c>
      <c r="AO128" s="4">
        <f t="shared" si="40"/>
        <v>16191.6</v>
      </c>
      <c r="AP128" s="4">
        <f t="shared" si="41"/>
        <v>16188</v>
      </c>
      <c r="AQ128" s="1">
        <f t="shared" si="42"/>
        <v>10776</v>
      </c>
      <c r="BD128" s="4">
        <f t="shared" si="43"/>
        <v>161916</v>
      </c>
      <c r="BE128" s="4">
        <f t="shared" si="70"/>
        <v>6</v>
      </c>
      <c r="BF128" s="4">
        <f t="shared" si="65"/>
        <v>0</v>
      </c>
      <c r="BG128" s="4">
        <f t="shared" si="65"/>
        <v>0</v>
      </c>
      <c r="BH128" s="4">
        <f t="shared" si="65"/>
        <v>0</v>
      </c>
      <c r="BI128" s="4">
        <f t="shared" si="65"/>
        <v>0</v>
      </c>
      <c r="BJ128" s="4">
        <f t="shared" si="65"/>
        <v>0</v>
      </c>
      <c r="BK128" s="4">
        <f t="shared" si="64"/>
        <v>0</v>
      </c>
      <c r="BL128" s="4">
        <f t="shared" si="64"/>
        <v>0</v>
      </c>
      <c r="BM128" s="4">
        <f t="shared" si="64"/>
        <v>0</v>
      </c>
      <c r="BN128" s="4">
        <f t="shared" si="64"/>
        <v>0</v>
      </c>
      <c r="BO128" s="4">
        <f t="shared" si="68"/>
        <v>161916</v>
      </c>
      <c r="BP128" s="4">
        <f t="shared" si="68"/>
        <v>0</v>
      </c>
      <c r="BQ128" s="4">
        <f t="shared" si="68"/>
        <v>0</v>
      </c>
      <c r="BR128" s="4">
        <f t="shared" si="68"/>
        <v>0</v>
      </c>
      <c r="BS128" s="14">
        <f t="shared" si="44"/>
        <v>323838</v>
      </c>
      <c r="BT128" s="15">
        <f t="shared" si="60"/>
        <v>9715.1400000000012</v>
      </c>
      <c r="BU128" s="15">
        <f t="shared" si="45"/>
        <v>314122.86</v>
      </c>
      <c r="BV128" s="1">
        <v>300000</v>
      </c>
      <c r="BW128" s="1">
        <f t="shared" si="46"/>
        <v>14122.859999999986</v>
      </c>
      <c r="BX128" s="1">
        <f t="shared" si="47"/>
        <v>14122.859999999986</v>
      </c>
      <c r="BY128" s="1">
        <f t="shared" si="48"/>
        <v>706.14299999999935</v>
      </c>
      <c r="BZ128" s="1">
        <f t="shared" si="49"/>
        <v>0</v>
      </c>
      <c r="CA128" s="1">
        <f t="shared" si="50"/>
        <v>0</v>
      </c>
      <c r="CB128" s="1">
        <f t="shared" si="51"/>
        <v>0</v>
      </c>
      <c r="CC128" s="1">
        <f t="shared" si="52"/>
        <v>0</v>
      </c>
      <c r="CD128" s="1">
        <f t="shared" si="53"/>
        <v>0</v>
      </c>
      <c r="CE128" s="1">
        <f t="shared" si="54"/>
        <v>0</v>
      </c>
      <c r="CF128" s="1">
        <f t="shared" si="55"/>
        <v>0</v>
      </c>
      <c r="CG128" s="1">
        <f t="shared" si="56"/>
        <v>0</v>
      </c>
      <c r="CH128" s="1">
        <f t="shared" si="57"/>
        <v>0</v>
      </c>
      <c r="CI128" s="1">
        <f t="shared" si="58"/>
        <v>0</v>
      </c>
      <c r="CJ128" s="1">
        <f t="shared" si="59"/>
        <v>0</v>
      </c>
      <c r="CK128" s="4">
        <f t="shared" si="61"/>
        <v>706.14299999999935</v>
      </c>
    </row>
    <row r="129" spans="1:89" x14ac:dyDescent="0.25">
      <c r="A129">
        <v>56</v>
      </c>
      <c r="B129" t="s">
        <v>46</v>
      </c>
      <c r="D129">
        <v>2383776</v>
      </c>
      <c r="E129">
        <v>1191900</v>
      </c>
      <c r="F129">
        <v>238363</v>
      </c>
      <c r="G129">
        <v>158917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2364376</v>
      </c>
      <c r="P129">
        <v>0</v>
      </c>
      <c r="Q129">
        <v>0</v>
      </c>
      <c r="R129">
        <v>0</v>
      </c>
      <c r="S129">
        <v>6337332</v>
      </c>
      <c r="T129" s="1">
        <f t="shared" si="67"/>
        <v>28605312</v>
      </c>
      <c r="U129" s="1">
        <f t="shared" si="67"/>
        <v>14302800</v>
      </c>
      <c r="V129" s="1">
        <f t="shared" si="67"/>
        <v>2860356</v>
      </c>
      <c r="W129" s="1">
        <f t="shared" si="67"/>
        <v>1907004</v>
      </c>
      <c r="X129" s="1">
        <f t="shared" si="67"/>
        <v>0</v>
      </c>
      <c r="Y129" s="1">
        <f t="shared" si="66"/>
        <v>0</v>
      </c>
      <c r="Z129" s="1">
        <f t="shared" si="66"/>
        <v>0</v>
      </c>
      <c r="AA129" s="1">
        <f t="shared" si="66"/>
        <v>0</v>
      </c>
      <c r="AB129" s="1">
        <f t="shared" si="66"/>
        <v>0</v>
      </c>
      <c r="AC129" s="1">
        <f t="shared" si="66"/>
        <v>0</v>
      </c>
      <c r="AD129" s="1">
        <f t="shared" si="66"/>
        <v>0</v>
      </c>
      <c r="AE129" s="1">
        <f t="shared" si="66"/>
        <v>28372512</v>
      </c>
      <c r="AF129" s="1">
        <f t="shared" si="66"/>
        <v>0</v>
      </c>
      <c r="AG129" s="1">
        <f t="shared" si="66"/>
        <v>0</v>
      </c>
      <c r="AH129">
        <f t="shared" si="63"/>
        <v>0</v>
      </c>
      <c r="AK129">
        <f t="shared" si="38"/>
        <v>300000</v>
      </c>
      <c r="AL129" s="4">
        <f t="shared" si="69"/>
        <v>14302656</v>
      </c>
      <c r="AM129" s="4">
        <f t="shared" si="39"/>
        <v>300000</v>
      </c>
      <c r="AN129" s="4">
        <v>120000</v>
      </c>
      <c r="AO129" s="4">
        <f t="shared" si="40"/>
        <v>2860531.2</v>
      </c>
      <c r="AP129" s="4">
        <f t="shared" si="41"/>
        <v>41965.200000000004</v>
      </c>
      <c r="AQ129" s="1">
        <f t="shared" si="42"/>
        <v>30000</v>
      </c>
      <c r="BD129" s="4">
        <f t="shared" si="43"/>
        <v>28605312</v>
      </c>
      <c r="BE129" s="4">
        <f t="shared" si="70"/>
        <v>14002800</v>
      </c>
      <c r="BF129" s="4">
        <f t="shared" si="65"/>
        <v>2818390.8</v>
      </c>
      <c r="BG129" s="4">
        <f t="shared" si="65"/>
        <v>1877004</v>
      </c>
      <c r="BH129" s="4">
        <f t="shared" si="65"/>
        <v>0</v>
      </c>
      <c r="BI129" s="4">
        <f t="shared" si="65"/>
        <v>0</v>
      </c>
      <c r="BJ129" s="4">
        <f t="shared" si="65"/>
        <v>0</v>
      </c>
      <c r="BK129" s="4">
        <f t="shared" si="64"/>
        <v>0</v>
      </c>
      <c r="BL129" s="4">
        <f t="shared" si="64"/>
        <v>0</v>
      </c>
      <c r="BM129" s="4">
        <f t="shared" si="64"/>
        <v>0</v>
      </c>
      <c r="BN129" s="4">
        <f t="shared" si="64"/>
        <v>0</v>
      </c>
      <c r="BO129" s="4">
        <f t="shared" si="68"/>
        <v>28372512</v>
      </c>
      <c r="BP129" s="4">
        <f t="shared" si="68"/>
        <v>0</v>
      </c>
      <c r="BQ129" s="4">
        <f t="shared" si="68"/>
        <v>0</v>
      </c>
      <c r="BR129" s="4">
        <f t="shared" si="68"/>
        <v>0</v>
      </c>
      <c r="BS129" s="14">
        <f t="shared" si="44"/>
        <v>75676018.799999997</v>
      </c>
      <c r="BT129" s="15">
        <f t="shared" si="60"/>
        <v>2270280.5639999998</v>
      </c>
      <c r="BU129" s="15">
        <f t="shared" si="45"/>
        <v>73405738.236000001</v>
      </c>
      <c r="BV129" s="1">
        <v>300000</v>
      </c>
      <c r="BW129" s="1">
        <f t="shared" si="46"/>
        <v>73105738.236000001</v>
      </c>
      <c r="BX129" s="1">
        <f t="shared" si="47"/>
        <v>100000</v>
      </c>
      <c r="BY129" s="1">
        <f t="shared" si="48"/>
        <v>5000</v>
      </c>
      <c r="BZ129" s="1">
        <f t="shared" si="49"/>
        <v>73005738.236000001</v>
      </c>
      <c r="CA129" s="1">
        <f t="shared" si="50"/>
        <v>300000</v>
      </c>
      <c r="CB129" s="1">
        <f t="shared" si="51"/>
        <v>30000</v>
      </c>
      <c r="CC129" s="1">
        <f t="shared" si="52"/>
        <v>72705738.236000001</v>
      </c>
      <c r="CD129" s="1">
        <f t="shared" si="53"/>
        <v>400000</v>
      </c>
      <c r="CE129" s="1">
        <f t="shared" si="54"/>
        <v>60000</v>
      </c>
      <c r="CF129" s="1">
        <f t="shared" si="55"/>
        <v>72305738.236000001</v>
      </c>
      <c r="CG129" s="1">
        <f t="shared" si="56"/>
        <v>500000</v>
      </c>
      <c r="CH129" s="1">
        <f t="shared" si="57"/>
        <v>100000</v>
      </c>
      <c r="CI129" s="1">
        <f t="shared" si="58"/>
        <v>71805738.236000001</v>
      </c>
      <c r="CJ129" s="1">
        <f t="shared" si="59"/>
        <v>17951434.559</v>
      </c>
      <c r="CK129" s="4">
        <f t="shared" si="61"/>
        <v>18146434.559</v>
      </c>
    </row>
    <row r="130" spans="1:89" x14ac:dyDescent="0.25">
      <c r="A130">
        <v>115</v>
      </c>
      <c r="B130" t="s">
        <v>181</v>
      </c>
      <c r="C130" t="s">
        <v>182</v>
      </c>
      <c r="D130">
        <v>34971</v>
      </c>
      <c r="E130">
        <v>17485</v>
      </c>
      <c r="F130">
        <v>0</v>
      </c>
      <c r="G130">
        <v>0</v>
      </c>
      <c r="H130">
        <v>0</v>
      </c>
      <c r="I130">
        <v>1000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34971</v>
      </c>
      <c r="P130">
        <v>0</v>
      </c>
      <c r="Q130">
        <v>0</v>
      </c>
      <c r="R130">
        <v>0</v>
      </c>
      <c r="S130">
        <v>88427</v>
      </c>
      <c r="T130" s="1">
        <f t="shared" si="67"/>
        <v>419652</v>
      </c>
      <c r="U130" s="1">
        <f t="shared" si="67"/>
        <v>209820</v>
      </c>
      <c r="V130" s="1">
        <f t="shared" si="67"/>
        <v>0</v>
      </c>
      <c r="W130" s="1">
        <f t="shared" si="67"/>
        <v>0</v>
      </c>
      <c r="X130" s="1">
        <f t="shared" si="67"/>
        <v>0</v>
      </c>
      <c r="Y130" s="1">
        <f t="shared" si="66"/>
        <v>12000</v>
      </c>
      <c r="Z130" s="1">
        <f t="shared" si="66"/>
        <v>0</v>
      </c>
      <c r="AA130" s="1">
        <f t="shared" si="66"/>
        <v>0</v>
      </c>
      <c r="AB130" s="1">
        <f t="shared" si="66"/>
        <v>0</v>
      </c>
      <c r="AC130" s="1">
        <f t="shared" si="66"/>
        <v>0</v>
      </c>
      <c r="AD130" s="1">
        <f t="shared" si="66"/>
        <v>0</v>
      </c>
      <c r="AE130" s="1">
        <f t="shared" si="66"/>
        <v>419652</v>
      </c>
      <c r="AF130" s="1">
        <f t="shared" si="66"/>
        <v>0</v>
      </c>
      <c r="AG130" s="1">
        <f t="shared" si="66"/>
        <v>0</v>
      </c>
      <c r="AH130">
        <f t="shared" si="63"/>
        <v>0</v>
      </c>
      <c r="AK130">
        <f t="shared" si="38"/>
        <v>300000</v>
      </c>
      <c r="AL130" s="4">
        <f t="shared" si="69"/>
        <v>209826</v>
      </c>
      <c r="AM130" s="4">
        <f t="shared" si="39"/>
        <v>209820</v>
      </c>
      <c r="AN130" s="4">
        <v>120000</v>
      </c>
      <c r="AO130" s="4">
        <f t="shared" si="40"/>
        <v>41965.200000000004</v>
      </c>
      <c r="AP130" s="4">
        <f t="shared" si="41"/>
        <v>0</v>
      </c>
      <c r="AQ130" s="1">
        <f t="shared" si="42"/>
        <v>0</v>
      </c>
      <c r="BD130" s="4">
        <f t="shared" si="43"/>
        <v>419652</v>
      </c>
      <c r="BE130" s="4">
        <f t="shared" si="70"/>
        <v>0</v>
      </c>
      <c r="BF130" s="4">
        <f t="shared" si="65"/>
        <v>0</v>
      </c>
      <c r="BG130" s="4">
        <f t="shared" si="65"/>
        <v>0</v>
      </c>
      <c r="BH130" s="4">
        <f t="shared" si="65"/>
        <v>0</v>
      </c>
      <c r="BI130" s="4">
        <f t="shared" si="65"/>
        <v>12000</v>
      </c>
      <c r="BJ130" s="4">
        <f t="shared" si="65"/>
        <v>0</v>
      </c>
      <c r="BK130" s="4">
        <f t="shared" si="64"/>
        <v>0</v>
      </c>
      <c r="BL130" s="4">
        <f t="shared" si="64"/>
        <v>0</v>
      </c>
      <c r="BM130" s="4">
        <f t="shared" si="64"/>
        <v>0</v>
      </c>
      <c r="BN130" s="4">
        <f t="shared" si="64"/>
        <v>0</v>
      </c>
      <c r="BO130" s="4">
        <f t="shared" si="68"/>
        <v>419652</v>
      </c>
      <c r="BP130" s="4">
        <f t="shared" si="68"/>
        <v>0</v>
      </c>
      <c r="BQ130" s="4">
        <f t="shared" si="68"/>
        <v>0</v>
      </c>
      <c r="BR130" s="4">
        <f t="shared" si="68"/>
        <v>0</v>
      </c>
      <c r="BS130" s="14">
        <f t="shared" si="44"/>
        <v>851304</v>
      </c>
      <c r="BT130" s="15">
        <f t="shared" si="60"/>
        <v>25539.120000000003</v>
      </c>
      <c r="BU130" s="15">
        <f t="shared" si="45"/>
        <v>825764.88</v>
      </c>
      <c r="BV130" s="1">
        <v>300000</v>
      </c>
      <c r="BW130" s="1">
        <f t="shared" si="46"/>
        <v>525764.88</v>
      </c>
      <c r="BX130" s="1">
        <f t="shared" si="47"/>
        <v>100000</v>
      </c>
      <c r="BY130" s="1">
        <f t="shared" si="48"/>
        <v>5000</v>
      </c>
      <c r="BZ130" s="1">
        <f t="shared" si="49"/>
        <v>425764.88</v>
      </c>
      <c r="CA130" s="1">
        <f t="shared" si="50"/>
        <v>300000</v>
      </c>
      <c r="CB130" s="1">
        <f t="shared" si="51"/>
        <v>30000</v>
      </c>
      <c r="CC130" s="1">
        <f t="shared" si="52"/>
        <v>125764.88</v>
      </c>
      <c r="CD130" s="1">
        <f t="shared" si="53"/>
        <v>125764.88</v>
      </c>
      <c r="CE130" s="1">
        <f t="shared" si="54"/>
        <v>18864.732</v>
      </c>
      <c r="CF130" s="1">
        <f t="shared" si="55"/>
        <v>0</v>
      </c>
      <c r="CG130" s="1">
        <f t="shared" si="56"/>
        <v>0</v>
      </c>
      <c r="CH130" s="1">
        <f t="shared" si="57"/>
        <v>0</v>
      </c>
      <c r="CI130" s="1">
        <f t="shared" si="58"/>
        <v>0</v>
      </c>
      <c r="CJ130" s="1">
        <f t="shared" si="59"/>
        <v>0</v>
      </c>
      <c r="CK130" s="4">
        <f t="shared" si="61"/>
        <v>53864.732000000004</v>
      </c>
    </row>
    <row r="131" spans="1:89" x14ac:dyDescent="0.25">
      <c r="A131">
        <v>116</v>
      </c>
      <c r="B131" t="s">
        <v>183</v>
      </c>
      <c r="C131" t="s">
        <v>182</v>
      </c>
      <c r="D131">
        <v>29433</v>
      </c>
      <c r="E131">
        <v>14717</v>
      </c>
      <c r="F131">
        <v>0</v>
      </c>
      <c r="G131">
        <v>0</v>
      </c>
      <c r="H131">
        <v>0</v>
      </c>
      <c r="I131">
        <v>1000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29433</v>
      </c>
      <c r="P131">
        <v>0</v>
      </c>
      <c r="Q131">
        <v>0</v>
      </c>
      <c r="R131">
        <v>0</v>
      </c>
      <c r="S131">
        <v>74583</v>
      </c>
      <c r="T131" s="1">
        <f t="shared" si="67"/>
        <v>353196</v>
      </c>
      <c r="U131" s="1">
        <f t="shared" si="67"/>
        <v>176604</v>
      </c>
      <c r="V131" s="1">
        <f t="shared" si="67"/>
        <v>0</v>
      </c>
      <c r="W131" s="1">
        <f t="shared" si="67"/>
        <v>0</v>
      </c>
      <c r="X131" s="1">
        <f t="shared" si="67"/>
        <v>0</v>
      </c>
      <c r="Y131" s="1">
        <f t="shared" si="66"/>
        <v>12000</v>
      </c>
      <c r="Z131" s="1">
        <f t="shared" si="66"/>
        <v>0</v>
      </c>
      <c r="AA131" s="1">
        <f t="shared" si="66"/>
        <v>0</v>
      </c>
      <c r="AB131" s="1">
        <f t="shared" si="66"/>
        <v>0</v>
      </c>
      <c r="AC131" s="1">
        <f t="shared" si="66"/>
        <v>0</v>
      </c>
      <c r="AD131" s="1">
        <f t="shared" si="66"/>
        <v>0</v>
      </c>
      <c r="AE131" s="1">
        <f t="shared" si="66"/>
        <v>353196</v>
      </c>
      <c r="AF131" s="1">
        <f t="shared" si="66"/>
        <v>0</v>
      </c>
      <c r="AG131" s="1">
        <f t="shared" si="66"/>
        <v>0</v>
      </c>
      <c r="AH131">
        <f t="shared" si="63"/>
        <v>0</v>
      </c>
      <c r="AK131">
        <f t="shared" si="38"/>
        <v>300000</v>
      </c>
      <c r="AL131" s="4">
        <f t="shared" si="69"/>
        <v>176598</v>
      </c>
      <c r="AM131" s="4">
        <f t="shared" si="39"/>
        <v>176598</v>
      </c>
      <c r="AN131" s="4">
        <v>120000</v>
      </c>
      <c r="AO131" s="4">
        <f t="shared" si="40"/>
        <v>35319.599999999999</v>
      </c>
      <c r="AP131" s="4">
        <f t="shared" si="41"/>
        <v>0</v>
      </c>
      <c r="AQ131" s="1">
        <f t="shared" si="42"/>
        <v>0</v>
      </c>
      <c r="BD131" s="4">
        <f t="shared" si="43"/>
        <v>353196</v>
      </c>
      <c r="BE131" s="4">
        <f t="shared" si="70"/>
        <v>6</v>
      </c>
      <c r="BF131" s="4">
        <f t="shared" si="65"/>
        <v>0</v>
      </c>
      <c r="BG131" s="4">
        <f t="shared" si="65"/>
        <v>0</v>
      </c>
      <c r="BH131" s="4">
        <f t="shared" si="65"/>
        <v>0</v>
      </c>
      <c r="BI131" s="4">
        <f t="shared" si="65"/>
        <v>12000</v>
      </c>
      <c r="BJ131" s="4">
        <f t="shared" si="65"/>
        <v>0</v>
      </c>
      <c r="BK131" s="4">
        <f t="shared" si="64"/>
        <v>0</v>
      </c>
      <c r="BL131" s="4">
        <f t="shared" si="64"/>
        <v>0</v>
      </c>
      <c r="BM131" s="4">
        <f t="shared" si="64"/>
        <v>0</v>
      </c>
      <c r="BN131" s="4">
        <f t="shared" si="64"/>
        <v>0</v>
      </c>
      <c r="BO131" s="4">
        <f t="shared" si="68"/>
        <v>353196</v>
      </c>
      <c r="BP131" s="4">
        <f t="shared" si="68"/>
        <v>0</v>
      </c>
      <c r="BQ131" s="4">
        <f t="shared" si="68"/>
        <v>0</v>
      </c>
      <c r="BR131" s="4">
        <f t="shared" si="68"/>
        <v>0</v>
      </c>
      <c r="BS131" s="14">
        <f t="shared" si="44"/>
        <v>718398</v>
      </c>
      <c r="BT131" s="15">
        <f t="shared" si="60"/>
        <v>21551.94</v>
      </c>
      <c r="BU131" s="15">
        <f t="shared" si="45"/>
        <v>696846.06</v>
      </c>
      <c r="BV131" s="1">
        <v>300000</v>
      </c>
      <c r="BW131" s="1">
        <f t="shared" si="46"/>
        <v>396846.06000000006</v>
      </c>
      <c r="BX131" s="1">
        <f t="shared" si="47"/>
        <v>100000</v>
      </c>
      <c r="BY131" s="1">
        <f t="shared" si="48"/>
        <v>5000</v>
      </c>
      <c r="BZ131" s="1">
        <f t="shared" si="49"/>
        <v>296846.06000000006</v>
      </c>
      <c r="CA131" s="1">
        <f t="shared" si="50"/>
        <v>296846.06000000006</v>
      </c>
      <c r="CB131" s="1">
        <f t="shared" si="51"/>
        <v>29684.606000000007</v>
      </c>
      <c r="CC131" s="1">
        <f t="shared" si="52"/>
        <v>0</v>
      </c>
      <c r="CD131" s="1">
        <f t="shared" si="53"/>
        <v>0</v>
      </c>
      <c r="CE131" s="1">
        <f t="shared" si="54"/>
        <v>0</v>
      </c>
      <c r="CF131" s="1">
        <f t="shared" si="55"/>
        <v>0</v>
      </c>
      <c r="CG131" s="1">
        <f t="shared" si="56"/>
        <v>0</v>
      </c>
      <c r="CH131" s="1">
        <f t="shared" si="57"/>
        <v>0</v>
      </c>
      <c r="CI131" s="1">
        <f t="shared" si="58"/>
        <v>0</v>
      </c>
      <c r="CJ131" s="1">
        <f t="shared" si="59"/>
        <v>0</v>
      </c>
      <c r="CK131" s="4">
        <f t="shared" si="61"/>
        <v>34684.606000000007</v>
      </c>
    </row>
    <row r="132" spans="1:89" x14ac:dyDescent="0.25">
      <c r="A132">
        <v>117</v>
      </c>
      <c r="B132" t="s">
        <v>184</v>
      </c>
      <c r="C132" t="s">
        <v>185</v>
      </c>
      <c r="D132">
        <v>25755</v>
      </c>
      <c r="E132">
        <v>12878</v>
      </c>
      <c r="F132">
        <v>0</v>
      </c>
      <c r="G132">
        <v>0</v>
      </c>
      <c r="H132">
        <v>0</v>
      </c>
      <c r="I132">
        <v>1000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25755</v>
      </c>
      <c r="P132">
        <v>0</v>
      </c>
      <c r="Q132">
        <v>0</v>
      </c>
      <c r="R132">
        <v>0</v>
      </c>
      <c r="S132">
        <v>65388</v>
      </c>
      <c r="T132" s="1">
        <f t="shared" si="67"/>
        <v>309060</v>
      </c>
      <c r="U132" s="1">
        <f t="shared" si="67"/>
        <v>154536</v>
      </c>
      <c r="V132" s="1">
        <f t="shared" si="67"/>
        <v>0</v>
      </c>
      <c r="W132" s="1">
        <f t="shared" si="67"/>
        <v>0</v>
      </c>
      <c r="X132" s="1">
        <f t="shared" si="67"/>
        <v>0</v>
      </c>
      <c r="Y132" s="1">
        <f t="shared" si="66"/>
        <v>12000</v>
      </c>
      <c r="Z132" s="1">
        <f t="shared" si="66"/>
        <v>0</v>
      </c>
      <c r="AA132" s="1">
        <f t="shared" si="66"/>
        <v>0</v>
      </c>
      <c r="AB132" s="1">
        <f t="shared" ref="AB132:AG134" si="71">L132*$D$2</f>
        <v>0</v>
      </c>
      <c r="AC132" s="1">
        <f t="shared" si="71"/>
        <v>0</v>
      </c>
      <c r="AD132" s="1">
        <f t="shared" si="71"/>
        <v>0</v>
      </c>
      <c r="AE132" s="1">
        <f t="shared" si="71"/>
        <v>309060</v>
      </c>
      <c r="AF132" s="1">
        <f t="shared" si="71"/>
        <v>0</v>
      </c>
      <c r="AG132" s="1">
        <f t="shared" si="71"/>
        <v>0</v>
      </c>
      <c r="AH132">
        <f t="shared" si="63"/>
        <v>0</v>
      </c>
      <c r="AK132">
        <f t="shared" si="38"/>
        <v>300000</v>
      </c>
      <c r="AL132" s="4">
        <f t="shared" si="69"/>
        <v>154530</v>
      </c>
      <c r="AM132" s="4">
        <f t="shared" si="39"/>
        <v>154530</v>
      </c>
      <c r="AN132" s="4">
        <v>120000</v>
      </c>
      <c r="AO132" s="4">
        <f t="shared" si="40"/>
        <v>30906</v>
      </c>
      <c r="AP132" s="4">
        <f t="shared" si="41"/>
        <v>0</v>
      </c>
      <c r="AQ132" s="1">
        <f t="shared" si="42"/>
        <v>0</v>
      </c>
      <c r="BD132" s="4">
        <f t="shared" si="43"/>
        <v>309060</v>
      </c>
      <c r="BE132" s="4">
        <f t="shared" si="70"/>
        <v>6</v>
      </c>
      <c r="BF132" s="4">
        <f t="shared" si="65"/>
        <v>0</v>
      </c>
      <c r="BG132" s="4">
        <f t="shared" si="65"/>
        <v>0</v>
      </c>
      <c r="BH132" s="4">
        <f t="shared" si="65"/>
        <v>0</v>
      </c>
      <c r="BI132" s="4">
        <f t="shared" si="65"/>
        <v>12000</v>
      </c>
      <c r="BJ132" s="4">
        <f t="shared" si="65"/>
        <v>0</v>
      </c>
      <c r="BK132" s="4">
        <f t="shared" si="64"/>
        <v>0</v>
      </c>
      <c r="BL132" s="4">
        <f t="shared" si="64"/>
        <v>0</v>
      </c>
      <c r="BM132" s="4">
        <f t="shared" si="64"/>
        <v>0</v>
      </c>
      <c r="BN132" s="4">
        <f t="shared" si="64"/>
        <v>0</v>
      </c>
      <c r="BO132" s="4">
        <f t="shared" si="68"/>
        <v>309060</v>
      </c>
      <c r="BP132" s="4">
        <f t="shared" si="68"/>
        <v>0</v>
      </c>
      <c r="BQ132" s="4">
        <f t="shared" si="68"/>
        <v>0</v>
      </c>
      <c r="BR132" s="4">
        <f t="shared" si="68"/>
        <v>0</v>
      </c>
      <c r="BS132" s="14">
        <f t="shared" si="44"/>
        <v>630126</v>
      </c>
      <c r="BT132" s="15">
        <f t="shared" si="60"/>
        <v>18903.780000000002</v>
      </c>
      <c r="BU132" s="15">
        <f t="shared" si="45"/>
        <v>611222.22</v>
      </c>
      <c r="BV132" s="1">
        <v>300000</v>
      </c>
      <c r="BW132" s="1">
        <f t="shared" si="46"/>
        <v>311222.21999999997</v>
      </c>
      <c r="BX132" s="1">
        <f t="shared" si="47"/>
        <v>100000</v>
      </c>
      <c r="BY132" s="1">
        <f t="shared" si="48"/>
        <v>5000</v>
      </c>
      <c r="BZ132" s="1">
        <f t="shared" si="49"/>
        <v>211222.21999999997</v>
      </c>
      <c r="CA132" s="1">
        <f t="shared" si="50"/>
        <v>211222.21999999997</v>
      </c>
      <c r="CB132" s="1">
        <f t="shared" si="51"/>
        <v>21122.221999999998</v>
      </c>
      <c r="CC132" s="1">
        <f t="shared" si="52"/>
        <v>0</v>
      </c>
      <c r="CD132" s="1">
        <f t="shared" si="53"/>
        <v>0</v>
      </c>
      <c r="CE132" s="1">
        <f t="shared" si="54"/>
        <v>0</v>
      </c>
      <c r="CF132" s="1">
        <f t="shared" si="55"/>
        <v>0</v>
      </c>
      <c r="CG132" s="1">
        <f t="shared" si="56"/>
        <v>0</v>
      </c>
      <c r="CH132" s="1">
        <f t="shared" si="57"/>
        <v>0</v>
      </c>
      <c r="CI132" s="1">
        <f t="shared" si="58"/>
        <v>0</v>
      </c>
      <c r="CJ132" s="1">
        <f t="shared" si="59"/>
        <v>0</v>
      </c>
      <c r="CK132" s="4">
        <f t="shared" si="61"/>
        <v>26122.221999999998</v>
      </c>
    </row>
    <row r="133" spans="1:89" x14ac:dyDescent="0.25">
      <c r="A133">
        <v>118</v>
      </c>
      <c r="B133" t="s">
        <v>186</v>
      </c>
      <c r="C133" t="s">
        <v>182</v>
      </c>
      <c r="D133">
        <v>21033</v>
      </c>
      <c r="E133">
        <v>10517</v>
      </c>
      <c r="F133">
        <v>0</v>
      </c>
      <c r="G133">
        <v>0</v>
      </c>
      <c r="H133">
        <v>0</v>
      </c>
      <c r="I133">
        <v>1000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21033</v>
      </c>
      <c r="P133">
        <v>0</v>
      </c>
      <c r="Q133">
        <v>0</v>
      </c>
      <c r="R133">
        <v>0</v>
      </c>
      <c r="S133">
        <v>53583</v>
      </c>
      <c r="T133" s="1">
        <f t="shared" si="67"/>
        <v>252396</v>
      </c>
      <c r="U133" s="1">
        <f t="shared" si="67"/>
        <v>126204</v>
      </c>
      <c r="V133" s="1">
        <f t="shared" si="67"/>
        <v>0</v>
      </c>
      <c r="W133" s="1">
        <f t="shared" si="67"/>
        <v>0</v>
      </c>
      <c r="X133" s="1">
        <f t="shared" si="67"/>
        <v>0</v>
      </c>
      <c r="Y133" s="1">
        <f t="shared" si="67"/>
        <v>12000</v>
      </c>
      <c r="Z133" s="1">
        <f t="shared" si="67"/>
        <v>0</v>
      </c>
      <c r="AA133" s="1">
        <f t="shared" si="67"/>
        <v>0</v>
      </c>
      <c r="AB133" s="1">
        <f t="shared" si="71"/>
        <v>0</v>
      </c>
      <c r="AC133" s="1">
        <f t="shared" si="71"/>
        <v>0</v>
      </c>
      <c r="AD133" s="1">
        <f t="shared" si="71"/>
        <v>0</v>
      </c>
      <c r="AE133" s="1">
        <f t="shared" si="71"/>
        <v>252396</v>
      </c>
      <c r="AF133" s="1">
        <f t="shared" si="71"/>
        <v>0</v>
      </c>
      <c r="AG133" s="1">
        <f t="shared" si="71"/>
        <v>0</v>
      </c>
      <c r="AH133">
        <f t="shared" si="63"/>
        <v>0</v>
      </c>
      <c r="AK133">
        <f>25000*12</f>
        <v>300000</v>
      </c>
      <c r="AL133" s="4">
        <f>T133*50%</f>
        <v>126198</v>
      </c>
      <c r="AM133" s="4">
        <f t="shared" ref="AM133:AM134" si="72">MIN(AK133,AL133,U133)</f>
        <v>126198</v>
      </c>
      <c r="AN133" s="4">
        <v>120000</v>
      </c>
      <c r="AO133" s="4">
        <f>T133*10%</f>
        <v>25239.600000000002</v>
      </c>
      <c r="AP133" s="4">
        <f t="shared" ref="AP133:AP134" si="73">MIN(AN133,AO134,V133)</f>
        <v>0</v>
      </c>
      <c r="AQ133" s="1">
        <f>IF(W133&lt;=30000,W133,30000)</f>
        <v>0</v>
      </c>
      <c r="BD133" s="4">
        <f t="shared" ref="BD133:BD134" si="74">T133-AJ133</f>
        <v>252396</v>
      </c>
      <c r="BE133" s="4">
        <f t="shared" si="70"/>
        <v>6</v>
      </c>
      <c r="BF133" s="4">
        <f t="shared" si="65"/>
        <v>0</v>
      </c>
      <c r="BG133" s="4">
        <f t="shared" si="65"/>
        <v>0</v>
      </c>
      <c r="BH133" s="4">
        <f t="shared" si="65"/>
        <v>0</v>
      </c>
      <c r="BI133" s="4">
        <f t="shared" si="65"/>
        <v>12000</v>
      </c>
      <c r="BJ133" s="4">
        <f t="shared" si="65"/>
        <v>0</v>
      </c>
      <c r="BK133" s="4">
        <f t="shared" si="64"/>
        <v>0</v>
      </c>
      <c r="BL133" s="4">
        <f t="shared" si="64"/>
        <v>0</v>
      </c>
      <c r="BM133" s="4">
        <f t="shared" si="64"/>
        <v>0</v>
      </c>
      <c r="BN133" s="4">
        <f t="shared" si="64"/>
        <v>0</v>
      </c>
      <c r="BO133" s="4">
        <f t="shared" si="68"/>
        <v>252396</v>
      </c>
      <c r="BP133" s="4">
        <f t="shared" si="68"/>
        <v>0</v>
      </c>
      <c r="BQ133" s="4">
        <f t="shared" si="68"/>
        <v>0</v>
      </c>
      <c r="BR133" s="4">
        <f t="shared" si="68"/>
        <v>0</v>
      </c>
      <c r="BS133" s="14">
        <f t="shared" ref="BS133:BS134" si="75">SUM(BD133:BR133)</f>
        <v>516798</v>
      </c>
      <c r="BT133" s="15">
        <f t="shared" si="60"/>
        <v>15503.94</v>
      </c>
      <c r="BU133" s="15">
        <f t="shared" ref="BU133:BU134" si="76">BS133-BT133</f>
        <v>501294.06</v>
      </c>
      <c r="BV133" s="1">
        <v>300000</v>
      </c>
      <c r="BW133" s="1">
        <f t="shared" ref="BW133:BW134" si="77">BU133-BV133</f>
        <v>201294.06</v>
      </c>
      <c r="BX133" s="1">
        <f t="shared" ref="BX133:BX134" si="78">IF(BW133&lt;=100000,BW133,100000)</f>
        <v>100000</v>
      </c>
      <c r="BY133" s="1">
        <f t="shared" ref="BY133:BY134" si="79">BX133*$BX$3</f>
        <v>5000</v>
      </c>
      <c r="BZ133" s="1">
        <f t="shared" ref="BZ133:BZ134" si="80">BW133-BX133</f>
        <v>101294.06</v>
      </c>
      <c r="CA133" s="1">
        <f t="shared" ref="CA133:CA134" si="81">IF(BZ133&lt;=300000,BZ133,300000)</f>
        <v>101294.06</v>
      </c>
      <c r="CB133" s="1">
        <f t="shared" ref="CB133:CB134" si="82">CA133*$CA$3</f>
        <v>10129.406000000001</v>
      </c>
      <c r="CC133" s="1">
        <f t="shared" ref="CC133:CC134" si="83">BZ133-CA133</f>
        <v>0</v>
      </c>
      <c r="CD133" s="1">
        <f t="shared" ref="CD133:CD134" si="84">IF(CC133&lt;=400000,CC133,400000)</f>
        <v>0</v>
      </c>
      <c r="CE133" s="1">
        <f t="shared" ref="CE133:CE134" si="85">CD133*$CD$3</f>
        <v>0</v>
      </c>
      <c r="CF133" s="1">
        <f t="shared" ref="CF133:CF134" si="86">CC133-CD133</f>
        <v>0</v>
      </c>
      <c r="CG133" s="1">
        <f t="shared" ref="CG133:CG134" si="87">IF(CF133&lt;=500000,CF133,500000)</f>
        <v>0</v>
      </c>
      <c r="CH133" s="1">
        <f t="shared" ref="CH133:CH134" si="88">CG133*$CG$3</f>
        <v>0</v>
      </c>
      <c r="CI133" s="1">
        <f t="shared" ref="CI133:CI134" si="89">CF133-CG133</f>
        <v>0</v>
      </c>
      <c r="CJ133" s="1">
        <f t="shared" ref="CJ133:CJ134" si="90">CI133*$CI$3</f>
        <v>0</v>
      </c>
      <c r="CK133" s="4">
        <f t="shared" si="61"/>
        <v>15129.406000000001</v>
      </c>
    </row>
    <row r="134" spans="1:89" x14ac:dyDescent="0.25">
      <c r="A134">
        <v>119</v>
      </c>
      <c r="B134" t="s">
        <v>187</v>
      </c>
      <c r="C134" t="s">
        <v>182</v>
      </c>
      <c r="D134">
        <v>21033</v>
      </c>
      <c r="E134">
        <v>10517</v>
      </c>
      <c r="F134">
        <v>0</v>
      </c>
      <c r="G134">
        <v>0</v>
      </c>
      <c r="H134">
        <v>0</v>
      </c>
      <c r="I134">
        <v>1000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21033</v>
      </c>
      <c r="P134">
        <v>0</v>
      </c>
      <c r="Q134">
        <v>0</v>
      </c>
      <c r="R134">
        <v>0</v>
      </c>
      <c r="S134">
        <v>53583</v>
      </c>
      <c r="T134" s="1">
        <f t="shared" si="67"/>
        <v>252396</v>
      </c>
      <c r="U134" s="1">
        <f t="shared" si="67"/>
        <v>126204</v>
      </c>
      <c r="V134" s="1">
        <f t="shared" si="67"/>
        <v>0</v>
      </c>
      <c r="W134" s="1">
        <f t="shared" si="67"/>
        <v>0</v>
      </c>
      <c r="X134" s="1">
        <f t="shared" si="67"/>
        <v>0</v>
      </c>
      <c r="Y134" s="1">
        <f t="shared" si="67"/>
        <v>12000</v>
      </c>
      <c r="Z134" s="1">
        <f t="shared" si="67"/>
        <v>0</v>
      </c>
      <c r="AA134" s="1">
        <f t="shared" si="67"/>
        <v>0</v>
      </c>
      <c r="AB134" s="1">
        <f t="shared" si="71"/>
        <v>0</v>
      </c>
      <c r="AC134" s="1">
        <f t="shared" si="71"/>
        <v>0</v>
      </c>
      <c r="AD134" s="1">
        <f t="shared" si="71"/>
        <v>0</v>
      </c>
      <c r="AE134" s="1">
        <f t="shared" si="71"/>
        <v>252396</v>
      </c>
      <c r="AF134" s="1">
        <f t="shared" si="71"/>
        <v>0</v>
      </c>
      <c r="AG134" s="1">
        <f t="shared" si="71"/>
        <v>0</v>
      </c>
      <c r="AH134">
        <f t="shared" si="63"/>
        <v>0</v>
      </c>
      <c r="AK134">
        <f t="shared" ref="AK134" si="91">25000*12</f>
        <v>300000</v>
      </c>
      <c r="AL134" s="4">
        <f t="shared" ref="AL134" si="92">T134*50%</f>
        <v>126198</v>
      </c>
      <c r="AM134" s="4">
        <f t="shared" si="72"/>
        <v>126198</v>
      </c>
      <c r="AN134" s="4">
        <v>120000</v>
      </c>
      <c r="AO134" s="4">
        <f t="shared" ref="AO134" si="93">T134*10%</f>
        <v>25239.600000000002</v>
      </c>
      <c r="AP134" s="4">
        <f t="shared" si="73"/>
        <v>0</v>
      </c>
      <c r="AQ134" s="1">
        <f t="shared" ref="AQ134" si="94">IF(W134&lt;=30000,W134,30000)</f>
        <v>0</v>
      </c>
      <c r="BD134" s="4">
        <f t="shared" si="74"/>
        <v>252396</v>
      </c>
      <c r="BE134" s="4">
        <f t="shared" si="70"/>
        <v>6</v>
      </c>
      <c r="BF134" s="4">
        <f t="shared" si="65"/>
        <v>0</v>
      </c>
      <c r="BG134" s="4">
        <f t="shared" si="65"/>
        <v>0</v>
      </c>
      <c r="BH134" s="4">
        <f t="shared" si="65"/>
        <v>0</v>
      </c>
      <c r="BI134" s="4">
        <f t="shared" si="65"/>
        <v>12000</v>
      </c>
      <c r="BJ134" s="4">
        <f t="shared" si="65"/>
        <v>0</v>
      </c>
      <c r="BK134" s="4">
        <f t="shared" si="64"/>
        <v>0</v>
      </c>
      <c r="BL134" s="4">
        <f t="shared" si="64"/>
        <v>0</v>
      </c>
      <c r="BM134" s="4">
        <f t="shared" si="64"/>
        <v>0</v>
      </c>
      <c r="BN134" s="4">
        <f t="shared" si="64"/>
        <v>0</v>
      </c>
      <c r="BO134" s="4">
        <f t="shared" si="68"/>
        <v>252396</v>
      </c>
      <c r="BP134" s="4">
        <f t="shared" si="68"/>
        <v>0</v>
      </c>
      <c r="BQ134" s="4">
        <f t="shared" si="68"/>
        <v>0</v>
      </c>
      <c r="BR134" s="4">
        <f t="shared" si="68"/>
        <v>0</v>
      </c>
      <c r="BS134" s="14">
        <f t="shared" si="75"/>
        <v>516798</v>
      </c>
      <c r="BT134" s="15">
        <f t="shared" ref="BT134" si="95">BS134*20%*15%</f>
        <v>15503.94</v>
      </c>
      <c r="BU134" s="15">
        <f t="shared" si="76"/>
        <v>501294.06</v>
      </c>
      <c r="BV134" s="1">
        <v>300000</v>
      </c>
      <c r="BW134" s="1">
        <f t="shared" si="77"/>
        <v>201294.06</v>
      </c>
      <c r="BX134" s="1">
        <f t="shared" si="78"/>
        <v>100000</v>
      </c>
      <c r="BY134" s="1">
        <f t="shared" si="79"/>
        <v>5000</v>
      </c>
      <c r="BZ134" s="1">
        <f t="shared" si="80"/>
        <v>101294.06</v>
      </c>
      <c r="CA134" s="1">
        <f t="shared" si="81"/>
        <v>101294.06</v>
      </c>
      <c r="CB134" s="1">
        <f t="shared" si="82"/>
        <v>10129.406000000001</v>
      </c>
      <c r="CC134" s="1">
        <f t="shared" si="83"/>
        <v>0</v>
      </c>
      <c r="CD134" s="1">
        <f t="shared" si="84"/>
        <v>0</v>
      </c>
      <c r="CE134" s="1">
        <f t="shared" si="85"/>
        <v>0</v>
      </c>
      <c r="CF134" s="1">
        <f t="shared" si="86"/>
        <v>0</v>
      </c>
      <c r="CG134" s="1">
        <f t="shared" si="87"/>
        <v>0</v>
      </c>
      <c r="CH134" s="1">
        <f t="shared" si="88"/>
        <v>0</v>
      </c>
      <c r="CI134" s="1">
        <f t="shared" si="89"/>
        <v>0</v>
      </c>
      <c r="CJ134" s="1">
        <f t="shared" si="90"/>
        <v>0</v>
      </c>
      <c r="CK134" s="4">
        <f t="shared" ref="CK134" si="96">BY134+CB134+CE134+CH134+CJ134</f>
        <v>15129.406000000001</v>
      </c>
    </row>
  </sheetData>
  <autoFilter ref="A3:CK13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2"/>
  <sheetViews>
    <sheetView tabSelected="1" topLeftCell="AE1" workbookViewId="0">
      <selection activeCell="AP11" sqref="AP11"/>
    </sheetView>
  </sheetViews>
  <sheetFormatPr defaultRowHeight="15" x14ac:dyDescent="0.25"/>
  <cols>
    <col min="1" max="1" width="3.85546875" customWidth="1"/>
    <col min="2" max="2" width="32.140625" bestFit="1" customWidth="1"/>
    <col min="3" max="3" width="25.7109375" customWidth="1"/>
    <col min="4" max="4" width="15.28515625" customWidth="1"/>
    <col min="5" max="6" width="9.140625" customWidth="1"/>
    <col min="7" max="7" width="8.5703125" customWidth="1"/>
    <col min="8" max="8" width="16.5703125" customWidth="1"/>
    <col min="9" max="9" width="19.42578125" customWidth="1"/>
    <col min="10" max="19" width="9.140625" customWidth="1"/>
    <col min="20" max="20" width="12.5703125" bestFit="1" customWidth="1"/>
    <col min="21" max="21" width="12" customWidth="1"/>
    <col min="22" max="22" width="9.5703125" bestFit="1" customWidth="1"/>
    <col min="23" max="23" width="9.28515625" bestFit="1" customWidth="1"/>
    <col min="24" max="24" width="11.85546875" customWidth="1"/>
    <col min="25" max="26" width="9.28515625" bestFit="1" customWidth="1"/>
    <col min="27" max="27" width="10.5703125" bestFit="1" customWidth="1"/>
    <col min="28" max="29" width="9.28515625" bestFit="1" customWidth="1"/>
    <col min="30" max="30" width="15.42578125" bestFit="1" customWidth="1"/>
    <col min="31" max="31" width="12.140625" bestFit="1" customWidth="1"/>
    <col min="32" max="32" width="9.5703125" bestFit="1" customWidth="1"/>
    <col min="33" max="33" width="9.28515625" bestFit="1" customWidth="1"/>
    <col min="35" max="35" width="5" customWidth="1"/>
    <col min="36" max="37" width="8.7109375" customWidth="1"/>
    <col min="38" max="38" width="10.5703125" customWidth="1"/>
    <col min="39" max="41" width="12.28515625" customWidth="1"/>
    <col min="42" max="42" width="9.5703125" customWidth="1"/>
    <col min="43" max="43" width="9.140625" style="1" customWidth="1"/>
    <col min="44" max="44" width="9.42578125" customWidth="1"/>
    <col min="45" max="45" width="9.7109375" customWidth="1"/>
    <col min="46" max="46" width="8.5703125" customWidth="1"/>
    <col min="47" max="47" width="10" customWidth="1"/>
    <col min="48" max="55" width="9.140625" customWidth="1"/>
    <col min="56" max="56" width="12.5703125" customWidth="1"/>
    <col min="57" max="57" width="12.140625" customWidth="1"/>
    <col min="58" max="58" width="11.28515625" customWidth="1"/>
    <col min="59" max="62" width="10.28515625" customWidth="1"/>
    <col min="63" max="63" width="10.5703125" customWidth="1"/>
    <col min="64" max="65" width="9.140625" customWidth="1"/>
    <col min="66" max="66" width="13.140625" customWidth="1"/>
    <col min="67" max="67" width="12.140625" customWidth="1"/>
    <col min="68" max="68" width="10.42578125" customWidth="1"/>
    <col min="69" max="70" width="9.140625" customWidth="1"/>
    <col min="71" max="71" width="12.140625" style="2" customWidth="1"/>
    <col min="72" max="73" width="12.140625" style="3" customWidth="1"/>
    <col min="74" max="74" width="11.28515625" customWidth="1"/>
    <col min="75" max="75" width="12.140625" customWidth="1"/>
    <col min="76" max="76" width="13.140625" customWidth="1"/>
    <col min="77" max="77" width="10.7109375" customWidth="1"/>
    <col min="78" max="78" width="12.140625" customWidth="1"/>
    <col min="79" max="80" width="9.5703125" customWidth="1"/>
    <col min="81" max="81" width="12.140625" customWidth="1"/>
    <col min="82" max="82" width="9.5703125" customWidth="1"/>
    <col min="83" max="83" width="8.7109375" customWidth="1"/>
    <col min="84" max="84" width="12.140625" customWidth="1"/>
    <col min="85" max="86" width="9.5703125" customWidth="1"/>
    <col min="87" max="87" width="12.140625" customWidth="1"/>
    <col min="88" max="88" width="13.28515625" customWidth="1"/>
    <col min="89" max="90" width="12.140625" bestFit="1" customWidth="1"/>
  </cols>
  <sheetData>
    <row r="1" spans="1:90" x14ac:dyDescent="0.25">
      <c r="V1">
        <f>D4*10%</f>
        <v>28600</v>
      </c>
      <c r="AM1" s="1">
        <f>25000*12</f>
        <v>300000</v>
      </c>
      <c r="AN1" s="1"/>
      <c r="AO1" s="1"/>
      <c r="AP1">
        <v>120000</v>
      </c>
      <c r="AQ1" s="1">
        <v>30000</v>
      </c>
    </row>
    <row r="2" spans="1:90" x14ac:dyDescent="0.25">
      <c r="D2">
        <v>12</v>
      </c>
      <c r="AM2" s="1">
        <f>T4*50%</f>
        <v>1716000</v>
      </c>
      <c r="AN2" s="1"/>
      <c r="AO2" s="1"/>
      <c r="AP2" s="4">
        <f>T4*10%</f>
        <v>343200</v>
      </c>
      <c r="BX2" s="4">
        <f>BX4*BX3%</f>
        <v>50</v>
      </c>
      <c r="BY2" s="4"/>
      <c r="CA2" s="4">
        <f>CA4*CA3%</f>
        <v>300</v>
      </c>
      <c r="CB2" s="4"/>
      <c r="CD2" s="4">
        <f>CD4*CD3%</f>
        <v>600</v>
      </c>
      <c r="CE2" s="4"/>
      <c r="CG2" s="4">
        <f>CG4*CG3%</f>
        <v>1000</v>
      </c>
      <c r="CH2" s="4"/>
      <c r="CI2" s="4">
        <f>CI4*CI3%</f>
        <v>13169</v>
      </c>
      <c r="CJ2" s="4">
        <f>SUM(BX2:CI2)</f>
        <v>15119</v>
      </c>
      <c r="CK2" s="5"/>
    </row>
    <row r="3" spans="1:90" s="6" customFormat="1" ht="54.7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7" t="s">
        <v>3</v>
      </c>
      <c r="U3" s="7" t="s">
        <v>4</v>
      </c>
      <c r="V3" s="7" t="s">
        <v>5</v>
      </c>
      <c r="W3" s="7" t="s">
        <v>6</v>
      </c>
      <c r="X3" s="7" t="s">
        <v>7</v>
      </c>
      <c r="Y3" s="7" t="s">
        <v>8</v>
      </c>
      <c r="Z3" s="7" t="s">
        <v>9</v>
      </c>
      <c r="AA3" s="7" t="s">
        <v>10</v>
      </c>
      <c r="AB3" s="7" t="s">
        <v>11</v>
      </c>
      <c r="AC3" s="7" t="s">
        <v>12</v>
      </c>
      <c r="AD3" s="7" t="s">
        <v>13</v>
      </c>
      <c r="AE3" s="7" t="s">
        <v>14</v>
      </c>
      <c r="AF3" s="7" t="s">
        <v>15</v>
      </c>
      <c r="AG3" s="7" t="s">
        <v>16</v>
      </c>
      <c r="AH3" s="7" t="s">
        <v>17</v>
      </c>
      <c r="AJ3" s="8" t="s">
        <v>3</v>
      </c>
      <c r="AK3" s="9" t="s">
        <v>19</v>
      </c>
      <c r="AL3" s="9" t="s">
        <v>20</v>
      </c>
      <c r="AM3" s="8" t="s">
        <v>4</v>
      </c>
      <c r="AN3" s="9" t="s">
        <v>21</v>
      </c>
      <c r="AO3" s="9" t="s">
        <v>22</v>
      </c>
      <c r="AP3" s="8" t="s">
        <v>5</v>
      </c>
      <c r="AQ3" s="10" t="s">
        <v>6</v>
      </c>
      <c r="AR3" s="8" t="s">
        <v>7</v>
      </c>
      <c r="AS3" s="8" t="s">
        <v>8</v>
      </c>
      <c r="AT3" s="8" t="s">
        <v>9</v>
      </c>
      <c r="AU3" s="8" t="s">
        <v>10</v>
      </c>
      <c r="AV3" s="8" t="s">
        <v>11</v>
      </c>
      <c r="AW3" s="8" t="s">
        <v>12</v>
      </c>
      <c r="AX3" s="8" t="s">
        <v>13</v>
      </c>
      <c r="AY3" s="8" t="s">
        <v>14</v>
      </c>
      <c r="AZ3" s="8" t="s">
        <v>15</v>
      </c>
      <c r="BA3" s="8" t="s">
        <v>16</v>
      </c>
      <c r="BB3" s="8" t="s">
        <v>17</v>
      </c>
      <c r="BD3" s="9" t="s">
        <v>3</v>
      </c>
      <c r="BE3" s="9" t="s">
        <v>4</v>
      </c>
      <c r="BF3" s="9" t="s">
        <v>5</v>
      </c>
      <c r="BG3" s="9" t="s">
        <v>6</v>
      </c>
      <c r="BH3" s="9" t="s">
        <v>7</v>
      </c>
      <c r="BI3" s="9" t="s">
        <v>8</v>
      </c>
      <c r="BJ3" s="9" t="s">
        <v>9</v>
      </c>
      <c r="BK3" s="9" t="s">
        <v>10</v>
      </c>
      <c r="BL3" s="9" t="s">
        <v>11</v>
      </c>
      <c r="BM3" s="9" t="s">
        <v>12</v>
      </c>
      <c r="BN3" s="9" t="s">
        <v>13</v>
      </c>
      <c r="BO3" s="9" t="s">
        <v>14</v>
      </c>
      <c r="BP3" s="9" t="s">
        <v>15</v>
      </c>
      <c r="BQ3" s="9" t="s">
        <v>16</v>
      </c>
      <c r="BR3" s="9" t="s">
        <v>17</v>
      </c>
      <c r="BS3" s="11" t="s">
        <v>23</v>
      </c>
      <c r="BT3" s="8" t="s">
        <v>24</v>
      </c>
      <c r="BU3" s="8" t="s">
        <v>188</v>
      </c>
      <c r="BV3" s="12"/>
      <c r="BX3" s="16">
        <v>0.05</v>
      </c>
      <c r="BY3" s="6" t="s">
        <v>189</v>
      </c>
      <c r="CA3" s="16">
        <v>0.1</v>
      </c>
      <c r="CB3" s="6" t="s">
        <v>190</v>
      </c>
      <c r="CD3" s="16">
        <v>0.15</v>
      </c>
      <c r="CE3" s="6" t="s">
        <v>191</v>
      </c>
      <c r="CG3" s="16">
        <v>0.2</v>
      </c>
      <c r="CH3" s="13" t="s">
        <v>194</v>
      </c>
      <c r="CI3" s="16">
        <v>0.25</v>
      </c>
      <c r="CJ3" s="6" t="s">
        <v>192</v>
      </c>
      <c r="CK3" s="17" t="s">
        <v>193</v>
      </c>
      <c r="CL3" s="6" t="s">
        <v>195</v>
      </c>
    </row>
    <row r="4" spans="1:90" x14ac:dyDescent="0.25">
      <c r="A4">
        <v>1</v>
      </c>
      <c r="B4" t="s">
        <v>25</v>
      </c>
      <c r="C4" t="s">
        <v>26</v>
      </c>
      <c r="D4">
        <v>286000</v>
      </c>
      <c r="E4">
        <v>35000</v>
      </c>
      <c r="F4">
        <v>35750</v>
      </c>
      <c r="G4">
        <v>0</v>
      </c>
      <c r="H4">
        <v>0</v>
      </c>
      <c r="I4">
        <v>0</v>
      </c>
      <c r="J4">
        <v>0</v>
      </c>
      <c r="K4">
        <v>180066</v>
      </c>
      <c r="L4">
        <v>0</v>
      </c>
      <c r="M4">
        <v>0</v>
      </c>
      <c r="N4">
        <v>35750</v>
      </c>
      <c r="O4">
        <v>0</v>
      </c>
      <c r="P4">
        <v>47667</v>
      </c>
      <c r="Q4">
        <v>4767</v>
      </c>
      <c r="R4">
        <v>0</v>
      </c>
      <c r="S4">
        <v>625000</v>
      </c>
      <c r="T4" s="1">
        <f>D4*$D$2</f>
        <v>3432000</v>
      </c>
      <c r="U4" s="1">
        <f>E4*$D$2</f>
        <v>420000</v>
      </c>
      <c r="V4" s="1">
        <f t="shared" ref="V4:AH19" si="0">F4*$D$2</f>
        <v>429000</v>
      </c>
      <c r="W4" s="1">
        <f t="shared" si="0"/>
        <v>0</v>
      </c>
      <c r="X4" s="1">
        <f t="shared" si="0"/>
        <v>0</v>
      </c>
      <c r="Y4" s="1">
        <f t="shared" si="0"/>
        <v>0</v>
      </c>
      <c r="Z4" s="1">
        <f t="shared" si="0"/>
        <v>0</v>
      </c>
      <c r="AA4" s="1">
        <f t="shared" si="0"/>
        <v>2160792</v>
      </c>
      <c r="AB4" s="1">
        <f t="shared" si="0"/>
        <v>0</v>
      </c>
      <c r="AC4" s="1">
        <f t="shared" si="0"/>
        <v>0</v>
      </c>
      <c r="AD4" s="1">
        <f t="shared" si="0"/>
        <v>429000</v>
      </c>
      <c r="AE4" s="1">
        <f t="shared" si="0"/>
        <v>0</v>
      </c>
      <c r="AF4" s="1">
        <f t="shared" si="0"/>
        <v>572004</v>
      </c>
      <c r="AG4" s="1">
        <f t="shared" si="0"/>
        <v>57204</v>
      </c>
      <c r="AH4">
        <f t="shared" si="0"/>
        <v>0</v>
      </c>
      <c r="AK4">
        <f>25000*12</f>
        <v>300000</v>
      </c>
      <c r="AL4" s="4">
        <f>T4*50%</f>
        <v>1716000</v>
      </c>
      <c r="AM4" s="4">
        <f>MIN(AK4,AL4,U4)</f>
        <v>300000</v>
      </c>
      <c r="AN4" s="4">
        <v>120000</v>
      </c>
      <c r="AO4" s="4">
        <f>T4*10%</f>
        <v>343200</v>
      </c>
      <c r="AP4" s="4">
        <f>MIN(AN4,AO4,V4)</f>
        <v>120000</v>
      </c>
      <c r="AQ4" s="1">
        <f>IF(W4&lt;=30000,W4,30000)</f>
        <v>0</v>
      </c>
      <c r="BD4" s="4">
        <f>T4-AJ4</f>
        <v>3432000</v>
      </c>
      <c r="BE4" s="4">
        <f>U4-AM4</f>
        <v>120000</v>
      </c>
      <c r="BF4" s="4">
        <f>V4-AP4</f>
        <v>309000</v>
      </c>
      <c r="BG4" s="4">
        <f>W4-AQ4</f>
        <v>0</v>
      </c>
      <c r="BH4" s="4">
        <f t="shared" ref="BH4:BR19" si="1">X4-AR4</f>
        <v>0</v>
      </c>
      <c r="BI4" s="4">
        <f t="shared" si="1"/>
        <v>0</v>
      </c>
      <c r="BJ4" s="4">
        <f t="shared" si="1"/>
        <v>0</v>
      </c>
      <c r="BK4" s="4">
        <f t="shared" si="1"/>
        <v>2160792</v>
      </c>
      <c r="BL4" s="4">
        <f t="shared" si="1"/>
        <v>0</v>
      </c>
      <c r="BM4" s="4">
        <f t="shared" si="1"/>
        <v>0</v>
      </c>
      <c r="BN4" s="4">
        <f t="shared" si="1"/>
        <v>429000</v>
      </c>
      <c r="BO4" s="4">
        <f t="shared" si="1"/>
        <v>0</v>
      </c>
      <c r="BP4" s="4">
        <f t="shared" si="1"/>
        <v>572004</v>
      </c>
      <c r="BQ4" s="4">
        <f t="shared" si="1"/>
        <v>57204</v>
      </c>
      <c r="BR4" s="4">
        <f t="shared" si="1"/>
        <v>0</v>
      </c>
      <c r="BS4" s="14">
        <f>SUM(BD4:BR4)</f>
        <v>7080000</v>
      </c>
      <c r="BT4" s="15">
        <f>BS4*20%*15%</f>
        <v>212400</v>
      </c>
      <c r="BU4" s="15">
        <f>BS4-BT4</f>
        <v>6867600</v>
      </c>
      <c r="BV4" s="1">
        <v>300000</v>
      </c>
      <c r="BW4" s="1">
        <f>IF(BU4&lt;=300000,0,(BU4-BV4))</f>
        <v>6567600</v>
      </c>
      <c r="BX4" s="1">
        <f>IF(BW4&lt;=100000,BW4,100000)</f>
        <v>100000</v>
      </c>
      <c r="BY4" s="1">
        <f>BX4*$BX$3</f>
        <v>5000</v>
      </c>
      <c r="BZ4" s="1">
        <f>BW4-BX4</f>
        <v>6467600</v>
      </c>
      <c r="CA4" s="1">
        <f>IF(BZ4&lt;=300000,BZ4,300000)</f>
        <v>300000</v>
      </c>
      <c r="CB4" s="1">
        <f>CA4*$CA$3</f>
        <v>30000</v>
      </c>
      <c r="CC4" s="1">
        <f>BZ4-CA4</f>
        <v>6167600</v>
      </c>
      <c r="CD4" s="1">
        <f>IF(CC4&lt;=400000,CC4,400000)</f>
        <v>400000</v>
      </c>
      <c r="CE4" s="1">
        <f>CD4*$CD$3</f>
        <v>60000</v>
      </c>
      <c r="CF4" s="1">
        <f>CC4-CD4</f>
        <v>5767600</v>
      </c>
      <c r="CG4" s="1">
        <f>IF(CF4&lt;=500000,CF4,500000)</f>
        <v>500000</v>
      </c>
      <c r="CH4" s="1">
        <f>CG4*$CG$3</f>
        <v>100000</v>
      </c>
      <c r="CI4" s="1">
        <f>CF4-CG4</f>
        <v>5267600</v>
      </c>
      <c r="CJ4" s="1">
        <f>CI4*$CI$3</f>
        <v>1316900</v>
      </c>
      <c r="CK4" s="18">
        <f>BY4+CB4+CE4+CH4+CJ4</f>
        <v>1511900</v>
      </c>
      <c r="CL4" s="5">
        <f>CK4/12</f>
        <v>125991.66666666667</v>
      </c>
    </row>
    <row r="5" spans="1:90" x14ac:dyDescent="0.25">
      <c r="A5">
        <v>2</v>
      </c>
      <c r="B5" t="s">
        <v>27</v>
      </c>
      <c r="C5" t="s">
        <v>28</v>
      </c>
      <c r="D5">
        <v>100000</v>
      </c>
      <c r="E5">
        <v>50000</v>
      </c>
      <c r="F5">
        <v>25000</v>
      </c>
      <c r="G5">
        <v>0</v>
      </c>
      <c r="H5">
        <v>0</v>
      </c>
      <c r="I5">
        <v>0</v>
      </c>
      <c r="J5">
        <v>0</v>
      </c>
      <c r="K5">
        <v>50000</v>
      </c>
      <c r="L5">
        <v>0</v>
      </c>
      <c r="M5">
        <v>0</v>
      </c>
      <c r="N5">
        <v>25000</v>
      </c>
      <c r="O5">
        <v>100000</v>
      </c>
      <c r="P5">
        <v>0</v>
      </c>
      <c r="Q5">
        <v>0</v>
      </c>
      <c r="R5">
        <v>0</v>
      </c>
      <c r="S5">
        <v>350000</v>
      </c>
      <c r="T5" s="1">
        <f t="shared" ref="T5:T68" si="2">D5*$D$2</f>
        <v>1200000</v>
      </c>
      <c r="U5" s="1">
        <f t="shared" ref="U5:W68" si="3">E5*$D$2</f>
        <v>600000</v>
      </c>
      <c r="V5" s="1">
        <f t="shared" si="0"/>
        <v>300000</v>
      </c>
      <c r="W5" s="1">
        <f t="shared" si="0"/>
        <v>0</v>
      </c>
      <c r="X5" s="1">
        <f t="shared" si="0"/>
        <v>0</v>
      </c>
      <c r="Y5" s="1">
        <f t="shared" ref="Y5:AB68" si="4">I5*$D$2</f>
        <v>0</v>
      </c>
      <c r="Z5" s="1">
        <f t="shared" si="4"/>
        <v>0</v>
      </c>
      <c r="AA5" s="1">
        <f t="shared" si="4"/>
        <v>600000</v>
      </c>
      <c r="AB5" s="1">
        <f t="shared" si="4"/>
        <v>0</v>
      </c>
      <c r="AC5" s="1">
        <f t="shared" ref="AC5:AF68" si="5">M5*$D$2</f>
        <v>0</v>
      </c>
      <c r="AD5" s="1">
        <f t="shared" si="5"/>
        <v>300000</v>
      </c>
      <c r="AE5" s="1">
        <f t="shared" si="5"/>
        <v>1200000</v>
      </c>
      <c r="AF5" s="1">
        <f t="shared" si="5"/>
        <v>0</v>
      </c>
      <c r="AG5" s="1">
        <f t="shared" ref="AG5:AH68" si="6">Q5*$D$2</f>
        <v>0</v>
      </c>
      <c r="AH5">
        <f t="shared" si="6"/>
        <v>0</v>
      </c>
      <c r="AK5">
        <f t="shared" ref="AK5:AK68" si="7">25000*12</f>
        <v>300000</v>
      </c>
      <c r="AL5" s="4">
        <f t="shared" ref="AL5:AL68" si="8">T5*50%</f>
        <v>600000</v>
      </c>
      <c r="AM5" s="4">
        <f t="shared" ref="AM5:AM68" si="9">MIN(AK5,AL5,U5)</f>
        <v>300000</v>
      </c>
      <c r="AN5" s="4">
        <v>120000</v>
      </c>
      <c r="AO5" s="4">
        <f t="shared" ref="AO5:AO68" si="10">T5*10%</f>
        <v>120000</v>
      </c>
      <c r="AP5" s="4">
        <f t="shared" ref="AP5:AP68" si="11">MIN(AN5,AO5,V5)</f>
        <v>120000</v>
      </c>
      <c r="AQ5" s="1">
        <f t="shared" ref="AQ5:AQ68" si="12">IF(W5&lt;=30000,W5,30000)</f>
        <v>0</v>
      </c>
      <c r="BD5" s="4">
        <f t="shared" ref="BD5:BD68" si="13">T5-AJ5</f>
        <v>1200000</v>
      </c>
      <c r="BE5" s="4">
        <f t="shared" ref="BE5:BE68" si="14">U5-AM5</f>
        <v>300000</v>
      </c>
      <c r="BF5" s="4">
        <f t="shared" ref="BF5:BF68" si="15">V5-AP5</f>
        <v>180000</v>
      </c>
      <c r="BG5" s="4">
        <f t="shared" ref="BG5:BK68" si="16">W5-AQ5</f>
        <v>0</v>
      </c>
      <c r="BH5" s="4">
        <f t="shared" si="1"/>
        <v>0</v>
      </c>
      <c r="BI5" s="4">
        <f t="shared" si="1"/>
        <v>0</v>
      </c>
      <c r="BJ5" s="4">
        <f t="shared" si="1"/>
        <v>0</v>
      </c>
      <c r="BK5" s="4">
        <f t="shared" si="1"/>
        <v>600000</v>
      </c>
      <c r="BL5" s="4">
        <f t="shared" si="1"/>
        <v>0</v>
      </c>
      <c r="BM5" s="4">
        <f t="shared" si="1"/>
        <v>0</v>
      </c>
      <c r="BN5" s="4">
        <f t="shared" ref="BN5:BQ68" si="17">AD5-AX5</f>
        <v>300000</v>
      </c>
      <c r="BO5" s="4">
        <f t="shared" si="17"/>
        <v>1200000</v>
      </c>
      <c r="BP5" s="4">
        <f t="shared" si="17"/>
        <v>0</v>
      </c>
      <c r="BQ5" s="4">
        <f t="shared" si="17"/>
        <v>0</v>
      </c>
      <c r="BR5" s="4">
        <f t="shared" ref="BR5:BR68" si="18">AH5-BB5</f>
        <v>0</v>
      </c>
      <c r="BS5" s="14">
        <f t="shared" ref="BS5:BS68" si="19">SUM(BD5:BR5)</f>
        <v>3780000</v>
      </c>
      <c r="BT5" s="15">
        <f t="shared" ref="BT5:BT68" si="20">BS5*20%*15%</f>
        <v>113400</v>
      </c>
      <c r="BU5" s="15">
        <f t="shared" ref="BU5:BU68" si="21">BS5-BT5</f>
        <v>3666600</v>
      </c>
      <c r="BV5" s="1">
        <v>300000</v>
      </c>
      <c r="BW5" s="1">
        <f t="shared" ref="BW5:BW68" si="22">IF(BU5&lt;=300000,0,(BU5-BV5))</f>
        <v>3366600</v>
      </c>
      <c r="BX5" s="1">
        <f t="shared" ref="BX5:BX68" si="23">IF(BW5&lt;=100000,BW5,100000)</f>
        <v>100000</v>
      </c>
      <c r="BY5" s="1">
        <f t="shared" ref="BY5:BY68" si="24">BX5*$BX$3</f>
        <v>5000</v>
      </c>
      <c r="BZ5" s="1">
        <f t="shared" ref="BZ5:BZ68" si="25">BW5-BX5</f>
        <v>3266600</v>
      </c>
      <c r="CA5" s="1">
        <f t="shared" ref="CA5:CA68" si="26">IF(BZ5&lt;=300000,BZ5,300000)</f>
        <v>300000</v>
      </c>
      <c r="CB5" s="1">
        <f t="shared" ref="CB5:CB68" si="27">CA5*$CA$3</f>
        <v>30000</v>
      </c>
      <c r="CC5" s="1">
        <f t="shared" ref="CC5:CC68" si="28">BZ5-CA5</f>
        <v>2966600</v>
      </c>
      <c r="CD5" s="1">
        <f t="shared" ref="CD5:CD68" si="29">IF(CC5&lt;=400000,CC5,400000)</f>
        <v>400000</v>
      </c>
      <c r="CE5" s="1">
        <f t="shared" ref="CE5:CE68" si="30">CD5*$CD$3</f>
        <v>60000</v>
      </c>
      <c r="CF5" s="1">
        <f t="shared" ref="CF5:CF68" si="31">CC5-CD5</f>
        <v>2566600</v>
      </c>
      <c r="CG5" s="1">
        <f t="shared" ref="CG5:CG68" si="32">IF(CF5&lt;=500000,CF5,500000)</f>
        <v>500000</v>
      </c>
      <c r="CH5" s="1">
        <f t="shared" ref="CH5:CH68" si="33">CG5*$CG$3</f>
        <v>100000</v>
      </c>
      <c r="CI5" s="1">
        <f t="shared" ref="CI5:CI68" si="34">CF5-CG5</f>
        <v>2066600</v>
      </c>
      <c r="CJ5" s="1">
        <f t="shared" ref="CJ5:CJ68" si="35">CI5*$CI$3</f>
        <v>516650</v>
      </c>
      <c r="CK5" s="18">
        <f t="shared" ref="CK5:CK68" si="36">BY5+CB5+CE5+CH5+CJ5</f>
        <v>711650</v>
      </c>
      <c r="CL5" s="5">
        <f t="shared" ref="CL5:CL68" si="37">CK5/12</f>
        <v>59304.166666666664</v>
      </c>
    </row>
    <row r="6" spans="1:90" x14ac:dyDescent="0.25">
      <c r="A6">
        <v>3</v>
      </c>
      <c r="B6" t="s">
        <v>29</v>
      </c>
      <c r="C6" t="s">
        <v>28</v>
      </c>
      <c r="D6">
        <v>100000</v>
      </c>
      <c r="E6">
        <v>50000</v>
      </c>
      <c r="F6">
        <v>25000</v>
      </c>
      <c r="G6">
        <v>0</v>
      </c>
      <c r="H6">
        <v>0</v>
      </c>
      <c r="I6">
        <v>0</v>
      </c>
      <c r="J6">
        <v>0</v>
      </c>
      <c r="K6">
        <v>50000</v>
      </c>
      <c r="L6">
        <v>0</v>
      </c>
      <c r="M6">
        <v>0</v>
      </c>
      <c r="N6">
        <v>25000</v>
      </c>
      <c r="O6">
        <v>100000</v>
      </c>
      <c r="P6">
        <v>0</v>
      </c>
      <c r="Q6">
        <v>0</v>
      </c>
      <c r="R6">
        <v>0</v>
      </c>
      <c r="S6">
        <v>350000</v>
      </c>
      <c r="T6" s="1">
        <f t="shared" si="2"/>
        <v>1200000</v>
      </c>
      <c r="U6" s="1">
        <f t="shared" si="3"/>
        <v>600000</v>
      </c>
      <c r="V6" s="1">
        <f t="shared" si="0"/>
        <v>300000</v>
      </c>
      <c r="W6" s="1">
        <f t="shared" si="0"/>
        <v>0</v>
      </c>
      <c r="X6" s="1">
        <f t="shared" si="0"/>
        <v>0</v>
      </c>
      <c r="Y6" s="1">
        <f t="shared" si="4"/>
        <v>0</v>
      </c>
      <c r="Z6" s="1">
        <f t="shared" si="4"/>
        <v>0</v>
      </c>
      <c r="AA6" s="1">
        <f t="shared" si="4"/>
        <v>600000</v>
      </c>
      <c r="AB6" s="1">
        <f t="shared" si="4"/>
        <v>0</v>
      </c>
      <c r="AC6" s="1">
        <f t="shared" si="5"/>
        <v>0</v>
      </c>
      <c r="AD6" s="1">
        <f t="shared" si="5"/>
        <v>300000</v>
      </c>
      <c r="AE6" s="1">
        <f t="shared" si="5"/>
        <v>1200000</v>
      </c>
      <c r="AF6" s="1">
        <f t="shared" si="5"/>
        <v>0</v>
      </c>
      <c r="AG6" s="1">
        <f t="shared" si="6"/>
        <v>0</v>
      </c>
      <c r="AH6">
        <f t="shared" si="6"/>
        <v>0</v>
      </c>
      <c r="AK6">
        <f t="shared" si="7"/>
        <v>300000</v>
      </c>
      <c r="AL6" s="4">
        <f t="shared" si="8"/>
        <v>600000</v>
      </c>
      <c r="AM6" s="4">
        <f t="shared" si="9"/>
        <v>300000</v>
      </c>
      <c r="AN6" s="4">
        <v>120000</v>
      </c>
      <c r="AO6" s="4">
        <f t="shared" si="10"/>
        <v>120000</v>
      </c>
      <c r="AP6" s="4">
        <f t="shared" si="11"/>
        <v>120000</v>
      </c>
      <c r="AQ6" s="1">
        <f t="shared" si="12"/>
        <v>0</v>
      </c>
      <c r="BD6" s="4">
        <f t="shared" si="13"/>
        <v>1200000</v>
      </c>
      <c r="BE6" s="4">
        <f t="shared" si="14"/>
        <v>300000</v>
      </c>
      <c r="BF6" s="4">
        <f t="shared" si="15"/>
        <v>180000</v>
      </c>
      <c r="BG6" s="4">
        <f t="shared" si="16"/>
        <v>0</v>
      </c>
      <c r="BH6" s="4">
        <f t="shared" si="1"/>
        <v>0</v>
      </c>
      <c r="BI6" s="4">
        <f t="shared" si="1"/>
        <v>0</v>
      </c>
      <c r="BJ6" s="4">
        <f t="shared" si="1"/>
        <v>0</v>
      </c>
      <c r="BK6" s="4">
        <f t="shared" si="1"/>
        <v>600000</v>
      </c>
      <c r="BL6" s="4">
        <f t="shared" si="1"/>
        <v>0</v>
      </c>
      <c r="BM6" s="4">
        <f t="shared" si="1"/>
        <v>0</v>
      </c>
      <c r="BN6" s="4">
        <f t="shared" si="17"/>
        <v>300000</v>
      </c>
      <c r="BO6" s="4">
        <f t="shared" si="17"/>
        <v>1200000</v>
      </c>
      <c r="BP6" s="4">
        <f t="shared" si="17"/>
        <v>0</v>
      </c>
      <c r="BQ6" s="4">
        <f t="shared" si="17"/>
        <v>0</v>
      </c>
      <c r="BR6" s="4">
        <f t="shared" si="18"/>
        <v>0</v>
      </c>
      <c r="BS6" s="14">
        <f t="shared" si="19"/>
        <v>3780000</v>
      </c>
      <c r="BT6" s="15">
        <f t="shared" si="20"/>
        <v>113400</v>
      </c>
      <c r="BU6" s="15">
        <f t="shared" si="21"/>
        <v>3666600</v>
      </c>
      <c r="BV6" s="1">
        <v>300000</v>
      </c>
      <c r="BW6" s="1">
        <f t="shared" si="22"/>
        <v>3366600</v>
      </c>
      <c r="BX6" s="1">
        <f t="shared" si="23"/>
        <v>100000</v>
      </c>
      <c r="BY6" s="1">
        <f t="shared" si="24"/>
        <v>5000</v>
      </c>
      <c r="BZ6" s="1">
        <f t="shared" si="25"/>
        <v>3266600</v>
      </c>
      <c r="CA6" s="1">
        <f t="shared" si="26"/>
        <v>300000</v>
      </c>
      <c r="CB6" s="1">
        <f t="shared" si="27"/>
        <v>30000</v>
      </c>
      <c r="CC6" s="1">
        <f t="shared" si="28"/>
        <v>2966600</v>
      </c>
      <c r="CD6" s="1">
        <f t="shared" si="29"/>
        <v>400000</v>
      </c>
      <c r="CE6" s="1">
        <f t="shared" si="30"/>
        <v>60000</v>
      </c>
      <c r="CF6" s="1">
        <f t="shared" si="31"/>
        <v>2566600</v>
      </c>
      <c r="CG6" s="1">
        <f t="shared" si="32"/>
        <v>500000</v>
      </c>
      <c r="CH6" s="1">
        <f t="shared" si="33"/>
        <v>100000</v>
      </c>
      <c r="CI6" s="1">
        <f t="shared" si="34"/>
        <v>2066600</v>
      </c>
      <c r="CJ6" s="1">
        <f t="shared" si="35"/>
        <v>516650</v>
      </c>
      <c r="CK6" s="18">
        <f t="shared" si="36"/>
        <v>711650</v>
      </c>
      <c r="CL6" s="5">
        <f t="shared" si="37"/>
        <v>59304.166666666664</v>
      </c>
    </row>
    <row r="7" spans="1:90" x14ac:dyDescent="0.25">
      <c r="A7">
        <v>4</v>
      </c>
      <c r="B7" t="s">
        <v>30</v>
      </c>
      <c r="C7" t="s">
        <v>31</v>
      </c>
      <c r="D7">
        <v>77500</v>
      </c>
      <c r="E7">
        <v>38750</v>
      </c>
      <c r="F7">
        <v>25000</v>
      </c>
      <c r="G7">
        <v>0</v>
      </c>
      <c r="H7">
        <v>38750</v>
      </c>
      <c r="I7">
        <v>0</v>
      </c>
      <c r="J7">
        <v>0</v>
      </c>
      <c r="K7">
        <v>0</v>
      </c>
      <c r="L7">
        <v>0</v>
      </c>
      <c r="M7">
        <v>0</v>
      </c>
      <c r="N7">
        <v>20000</v>
      </c>
      <c r="O7">
        <v>77500</v>
      </c>
      <c r="P7">
        <v>0</v>
      </c>
      <c r="Q7">
        <v>0</v>
      </c>
      <c r="R7">
        <v>0</v>
      </c>
      <c r="S7">
        <v>277500</v>
      </c>
      <c r="T7" s="1">
        <f t="shared" si="2"/>
        <v>930000</v>
      </c>
      <c r="U7" s="1">
        <f t="shared" si="3"/>
        <v>465000</v>
      </c>
      <c r="V7" s="1">
        <f t="shared" si="0"/>
        <v>300000</v>
      </c>
      <c r="W7" s="1">
        <f t="shared" si="0"/>
        <v>0</v>
      </c>
      <c r="X7" s="1">
        <f t="shared" si="0"/>
        <v>465000</v>
      </c>
      <c r="Y7" s="1">
        <f t="shared" si="4"/>
        <v>0</v>
      </c>
      <c r="Z7" s="1">
        <f t="shared" si="4"/>
        <v>0</v>
      </c>
      <c r="AA7" s="1">
        <f t="shared" si="4"/>
        <v>0</v>
      </c>
      <c r="AB7" s="1">
        <f t="shared" si="4"/>
        <v>0</v>
      </c>
      <c r="AC7" s="1">
        <f t="shared" si="5"/>
        <v>0</v>
      </c>
      <c r="AD7" s="1">
        <f t="shared" si="5"/>
        <v>240000</v>
      </c>
      <c r="AE7" s="1">
        <f t="shared" si="5"/>
        <v>930000</v>
      </c>
      <c r="AF7" s="1">
        <f t="shared" si="5"/>
        <v>0</v>
      </c>
      <c r="AG7" s="1">
        <f t="shared" si="6"/>
        <v>0</v>
      </c>
      <c r="AH7">
        <f t="shared" si="6"/>
        <v>0</v>
      </c>
      <c r="AK7">
        <f t="shared" si="7"/>
        <v>300000</v>
      </c>
      <c r="AL7" s="4">
        <f t="shared" si="8"/>
        <v>465000</v>
      </c>
      <c r="AM7" s="4">
        <f t="shared" si="9"/>
        <v>300000</v>
      </c>
      <c r="AN7" s="4">
        <v>120000</v>
      </c>
      <c r="AO7" s="4">
        <f t="shared" si="10"/>
        <v>93000</v>
      </c>
      <c r="AP7" s="4">
        <f t="shared" si="11"/>
        <v>93000</v>
      </c>
      <c r="AQ7" s="1">
        <f t="shared" si="12"/>
        <v>0</v>
      </c>
      <c r="BD7" s="4">
        <f t="shared" si="13"/>
        <v>930000</v>
      </c>
      <c r="BE7" s="4">
        <f t="shared" si="14"/>
        <v>165000</v>
      </c>
      <c r="BF7" s="4">
        <f t="shared" si="15"/>
        <v>207000</v>
      </c>
      <c r="BG7" s="4">
        <f t="shared" si="16"/>
        <v>0</v>
      </c>
      <c r="BH7" s="4">
        <f t="shared" si="1"/>
        <v>465000</v>
      </c>
      <c r="BI7" s="4">
        <f t="shared" si="1"/>
        <v>0</v>
      </c>
      <c r="BJ7" s="4">
        <f t="shared" si="1"/>
        <v>0</v>
      </c>
      <c r="BK7" s="4">
        <f t="shared" si="1"/>
        <v>0</v>
      </c>
      <c r="BL7" s="4">
        <f t="shared" si="1"/>
        <v>0</v>
      </c>
      <c r="BM7" s="4">
        <f t="shared" si="1"/>
        <v>0</v>
      </c>
      <c r="BN7" s="4">
        <f t="shared" si="17"/>
        <v>240000</v>
      </c>
      <c r="BO7" s="4">
        <f t="shared" si="17"/>
        <v>930000</v>
      </c>
      <c r="BP7" s="4">
        <f t="shared" si="17"/>
        <v>0</v>
      </c>
      <c r="BQ7" s="4">
        <f t="shared" si="17"/>
        <v>0</v>
      </c>
      <c r="BR7" s="4">
        <f t="shared" si="18"/>
        <v>0</v>
      </c>
      <c r="BS7" s="14">
        <f t="shared" si="19"/>
        <v>2937000</v>
      </c>
      <c r="BT7" s="15">
        <f t="shared" si="20"/>
        <v>88110</v>
      </c>
      <c r="BU7" s="15">
        <f t="shared" si="21"/>
        <v>2848890</v>
      </c>
      <c r="BV7" s="1">
        <v>300000</v>
      </c>
      <c r="BW7" s="1">
        <f t="shared" si="22"/>
        <v>2548890</v>
      </c>
      <c r="BX7" s="1">
        <f t="shared" si="23"/>
        <v>100000</v>
      </c>
      <c r="BY7" s="1">
        <f t="shared" si="24"/>
        <v>5000</v>
      </c>
      <c r="BZ7" s="1">
        <f t="shared" si="25"/>
        <v>2448890</v>
      </c>
      <c r="CA7" s="1">
        <f t="shared" si="26"/>
        <v>300000</v>
      </c>
      <c r="CB7" s="1">
        <f t="shared" si="27"/>
        <v>30000</v>
      </c>
      <c r="CC7" s="1">
        <f t="shared" si="28"/>
        <v>2148890</v>
      </c>
      <c r="CD7" s="1">
        <f t="shared" si="29"/>
        <v>400000</v>
      </c>
      <c r="CE7" s="1">
        <f t="shared" si="30"/>
        <v>60000</v>
      </c>
      <c r="CF7" s="1">
        <f t="shared" si="31"/>
        <v>1748890</v>
      </c>
      <c r="CG7" s="1">
        <f t="shared" si="32"/>
        <v>500000</v>
      </c>
      <c r="CH7" s="1">
        <f t="shared" si="33"/>
        <v>100000</v>
      </c>
      <c r="CI7" s="1">
        <f t="shared" si="34"/>
        <v>1248890</v>
      </c>
      <c r="CJ7" s="1">
        <f t="shared" si="35"/>
        <v>312222.5</v>
      </c>
      <c r="CK7" s="18">
        <f t="shared" si="36"/>
        <v>507222.5</v>
      </c>
      <c r="CL7" s="5">
        <f t="shared" si="37"/>
        <v>42268.541666666664</v>
      </c>
    </row>
    <row r="8" spans="1:90" x14ac:dyDescent="0.25">
      <c r="A8">
        <v>5</v>
      </c>
      <c r="B8" t="s">
        <v>32</v>
      </c>
      <c r="C8" t="s">
        <v>33</v>
      </c>
      <c r="D8">
        <v>77500</v>
      </c>
      <c r="E8">
        <v>38750</v>
      </c>
      <c r="F8">
        <v>25000</v>
      </c>
      <c r="G8">
        <v>0</v>
      </c>
      <c r="H8">
        <v>0</v>
      </c>
      <c r="I8">
        <v>0</v>
      </c>
      <c r="J8">
        <v>0</v>
      </c>
      <c r="K8">
        <v>38750</v>
      </c>
      <c r="L8">
        <v>0</v>
      </c>
      <c r="M8">
        <v>0</v>
      </c>
      <c r="N8">
        <v>20000</v>
      </c>
      <c r="O8">
        <v>77500</v>
      </c>
      <c r="P8">
        <v>0</v>
      </c>
      <c r="Q8">
        <v>0</v>
      </c>
      <c r="R8">
        <v>0</v>
      </c>
      <c r="S8">
        <v>277500</v>
      </c>
      <c r="T8" s="1">
        <f t="shared" si="2"/>
        <v>930000</v>
      </c>
      <c r="U8" s="1">
        <f t="shared" si="3"/>
        <v>465000</v>
      </c>
      <c r="V8" s="1">
        <f t="shared" si="0"/>
        <v>300000</v>
      </c>
      <c r="W8" s="1">
        <f t="shared" si="0"/>
        <v>0</v>
      </c>
      <c r="X8" s="1">
        <f t="shared" si="0"/>
        <v>0</v>
      </c>
      <c r="Y8" s="1">
        <f t="shared" si="4"/>
        <v>0</v>
      </c>
      <c r="Z8" s="1">
        <f t="shared" si="4"/>
        <v>0</v>
      </c>
      <c r="AA8" s="1">
        <f t="shared" si="4"/>
        <v>465000</v>
      </c>
      <c r="AB8" s="1">
        <f t="shared" si="4"/>
        <v>0</v>
      </c>
      <c r="AC8" s="1">
        <f t="shared" si="5"/>
        <v>0</v>
      </c>
      <c r="AD8" s="1">
        <f t="shared" si="5"/>
        <v>240000</v>
      </c>
      <c r="AE8" s="1">
        <f t="shared" si="5"/>
        <v>930000</v>
      </c>
      <c r="AF8" s="1">
        <f t="shared" si="5"/>
        <v>0</v>
      </c>
      <c r="AG8" s="1">
        <f t="shared" si="6"/>
        <v>0</v>
      </c>
      <c r="AH8">
        <f t="shared" si="6"/>
        <v>0</v>
      </c>
      <c r="AK8">
        <f t="shared" si="7"/>
        <v>300000</v>
      </c>
      <c r="AL8" s="4">
        <f t="shared" si="8"/>
        <v>465000</v>
      </c>
      <c r="AM8" s="4">
        <f t="shared" si="9"/>
        <v>300000</v>
      </c>
      <c r="AN8" s="4">
        <v>120000</v>
      </c>
      <c r="AO8" s="4">
        <f t="shared" si="10"/>
        <v>93000</v>
      </c>
      <c r="AP8" s="4">
        <f t="shared" si="11"/>
        <v>93000</v>
      </c>
      <c r="AQ8" s="1">
        <f t="shared" si="12"/>
        <v>0</v>
      </c>
      <c r="BD8" s="4">
        <f t="shared" si="13"/>
        <v>930000</v>
      </c>
      <c r="BE8" s="4">
        <f t="shared" si="14"/>
        <v>165000</v>
      </c>
      <c r="BF8" s="4">
        <f t="shared" si="15"/>
        <v>207000</v>
      </c>
      <c r="BG8" s="4">
        <f t="shared" si="16"/>
        <v>0</v>
      </c>
      <c r="BH8" s="4">
        <f t="shared" si="1"/>
        <v>0</v>
      </c>
      <c r="BI8" s="4">
        <f t="shared" si="1"/>
        <v>0</v>
      </c>
      <c r="BJ8" s="4">
        <f t="shared" si="1"/>
        <v>0</v>
      </c>
      <c r="BK8" s="4">
        <f t="shared" si="1"/>
        <v>465000</v>
      </c>
      <c r="BL8" s="4">
        <f t="shared" si="1"/>
        <v>0</v>
      </c>
      <c r="BM8" s="4">
        <f t="shared" si="1"/>
        <v>0</v>
      </c>
      <c r="BN8" s="4">
        <f t="shared" si="17"/>
        <v>240000</v>
      </c>
      <c r="BO8" s="4">
        <f t="shared" si="17"/>
        <v>930000</v>
      </c>
      <c r="BP8" s="4">
        <f t="shared" si="17"/>
        <v>0</v>
      </c>
      <c r="BQ8" s="4">
        <f t="shared" si="17"/>
        <v>0</v>
      </c>
      <c r="BR8" s="4">
        <f t="shared" si="18"/>
        <v>0</v>
      </c>
      <c r="BS8" s="14">
        <f t="shared" si="19"/>
        <v>2937000</v>
      </c>
      <c r="BT8" s="15">
        <f t="shared" si="20"/>
        <v>88110</v>
      </c>
      <c r="BU8" s="15">
        <f t="shared" si="21"/>
        <v>2848890</v>
      </c>
      <c r="BV8" s="1">
        <v>300000</v>
      </c>
      <c r="BW8" s="1">
        <f t="shared" si="22"/>
        <v>2548890</v>
      </c>
      <c r="BX8" s="1">
        <f t="shared" si="23"/>
        <v>100000</v>
      </c>
      <c r="BY8" s="1">
        <f t="shared" si="24"/>
        <v>5000</v>
      </c>
      <c r="BZ8" s="1">
        <f t="shared" si="25"/>
        <v>2448890</v>
      </c>
      <c r="CA8" s="1">
        <f t="shared" si="26"/>
        <v>300000</v>
      </c>
      <c r="CB8" s="1">
        <f t="shared" si="27"/>
        <v>30000</v>
      </c>
      <c r="CC8" s="1">
        <f t="shared" si="28"/>
        <v>2148890</v>
      </c>
      <c r="CD8" s="1">
        <f t="shared" si="29"/>
        <v>400000</v>
      </c>
      <c r="CE8" s="1">
        <f t="shared" si="30"/>
        <v>60000</v>
      </c>
      <c r="CF8" s="1">
        <f t="shared" si="31"/>
        <v>1748890</v>
      </c>
      <c r="CG8" s="1">
        <f t="shared" si="32"/>
        <v>500000</v>
      </c>
      <c r="CH8" s="1">
        <f t="shared" si="33"/>
        <v>100000</v>
      </c>
      <c r="CI8" s="1">
        <f t="shared" si="34"/>
        <v>1248890</v>
      </c>
      <c r="CJ8" s="1">
        <f t="shared" si="35"/>
        <v>312222.5</v>
      </c>
      <c r="CK8" s="18">
        <f t="shared" si="36"/>
        <v>507222.5</v>
      </c>
      <c r="CL8" s="5">
        <f t="shared" si="37"/>
        <v>42268.541666666664</v>
      </c>
    </row>
    <row r="9" spans="1:90" x14ac:dyDescent="0.25">
      <c r="A9">
        <v>6</v>
      </c>
      <c r="B9" t="s">
        <v>34</v>
      </c>
      <c r="C9" t="s">
        <v>35</v>
      </c>
      <c r="D9">
        <v>50000</v>
      </c>
      <c r="E9">
        <v>25000</v>
      </c>
      <c r="F9">
        <v>8000</v>
      </c>
      <c r="G9">
        <v>0</v>
      </c>
      <c r="H9">
        <v>0</v>
      </c>
      <c r="I9">
        <v>0</v>
      </c>
      <c r="J9">
        <v>0</v>
      </c>
      <c r="K9">
        <v>10000</v>
      </c>
      <c r="L9">
        <v>0</v>
      </c>
      <c r="M9">
        <v>0</v>
      </c>
      <c r="N9">
        <v>7000</v>
      </c>
      <c r="O9">
        <v>50000</v>
      </c>
      <c r="P9">
        <v>0</v>
      </c>
      <c r="Q9">
        <v>0</v>
      </c>
      <c r="R9">
        <v>0</v>
      </c>
      <c r="S9">
        <v>150000</v>
      </c>
      <c r="T9" s="1">
        <f t="shared" si="2"/>
        <v>600000</v>
      </c>
      <c r="U9" s="1">
        <f t="shared" si="3"/>
        <v>300000</v>
      </c>
      <c r="V9" s="1">
        <f t="shared" si="0"/>
        <v>96000</v>
      </c>
      <c r="W9" s="1">
        <f t="shared" si="0"/>
        <v>0</v>
      </c>
      <c r="X9" s="1">
        <f t="shared" si="0"/>
        <v>0</v>
      </c>
      <c r="Y9" s="1">
        <f t="shared" si="4"/>
        <v>0</v>
      </c>
      <c r="Z9" s="1">
        <f t="shared" si="4"/>
        <v>0</v>
      </c>
      <c r="AA9" s="1">
        <f t="shared" si="4"/>
        <v>120000</v>
      </c>
      <c r="AB9" s="1">
        <f t="shared" si="4"/>
        <v>0</v>
      </c>
      <c r="AC9" s="1">
        <f t="shared" si="5"/>
        <v>0</v>
      </c>
      <c r="AD9" s="1">
        <f t="shared" si="5"/>
        <v>84000</v>
      </c>
      <c r="AE9" s="1">
        <f t="shared" si="5"/>
        <v>600000</v>
      </c>
      <c r="AF9" s="1">
        <f t="shared" si="5"/>
        <v>0</v>
      </c>
      <c r="AG9" s="1">
        <f t="shared" si="6"/>
        <v>0</v>
      </c>
      <c r="AH9">
        <f t="shared" si="6"/>
        <v>0</v>
      </c>
      <c r="AK9">
        <f t="shared" si="7"/>
        <v>300000</v>
      </c>
      <c r="AL9" s="4">
        <f t="shared" si="8"/>
        <v>300000</v>
      </c>
      <c r="AM9" s="4">
        <f t="shared" si="9"/>
        <v>300000</v>
      </c>
      <c r="AN9" s="4">
        <v>120000</v>
      </c>
      <c r="AO9" s="4">
        <f t="shared" si="10"/>
        <v>60000</v>
      </c>
      <c r="AP9" s="4">
        <f>MIN(AN9,AO9,V9)</f>
        <v>60000</v>
      </c>
      <c r="AQ9" s="1">
        <f t="shared" si="12"/>
        <v>0</v>
      </c>
      <c r="BD9" s="4">
        <f t="shared" si="13"/>
        <v>600000</v>
      </c>
      <c r="BE9" s="4">
        <f t="shared" si="14"/>
        <v>0</v>
      </c>
      <c r="BF9" s="4">
        <f t="shared" si="15"/>
        <v>36000</v>
      </c>
      <c r="BG9" s="4">
        <f t="shared" si="16"/>
        <v>0</v>
      </c>
      <c r="BH9" s="4">
        <f t="shared" si="1"/>
        <v>0</v>
      </c>
      <c r="BI9" s="4">
        <f t="shared" si="1"/>
        <v>0</v>
      </c>
      <c r="BJ9" s="4">
        <f t="shared" si="1"/>
        <v>0</v>
      </c>
      <c r="BK9" s="4">
        <f t="shared" si="1"/>
        <v>120000</v>
      </c>
      <c r="BL9" s="4">
        <f t="shared" si="1"/>
        <v>0</v>
      </c>
      <c r="BM9" s="4">
        <f t="shared" si="1"/>
        <v>0</v>
      </c>
      <c r="BN9" s="4">
        <f t="shared" si="17"/>
        <v>84000</v>
      </c>
      <c r="BO9" s="4">
        <f t="shared" si="17"/>
        <v>600000</v>
      </c>
      <c r="BP9" s="4">
        <f t="shared" si="17"/>
        <v>0</v>
      </c>
      <c r="BQ9" s="4">
        <f t="shared" si="17"/>
        <v>0</v>
      </c>
      <c r="BR9" s="4">
        <f t="shared" si="18"/>
        <v>0</v>
      </c>
      <c r="BS9" s="14">
        <f t="shared" si="19"/>
        <v>1440000</v>
      </c>
      <c r="BT9" s="15">
        <f t="shared" si="20"/>
        <v>43200</v>
      </c>
      <c r="BU9" s="15">
        <f t="shared" si="21"/>
        <v>1396800</v>
      </c>
      <c r="BV9" s="1">
        <v>300000</v>
      </c>
      <c r="BW9" s="1">
        <f t="shared" si="22"/>
        <v>1096800</v>
      </c>
      <c r="BX9" s="1">
        <f t="shared" si="23"/>
        <v>100000</v>
      </c>
      <c r="BY9" s="1">
        <f t="shared" si="24"/>
        <v>5000</v>
      </c>
      <c r="BZ9" s="1">
        <f t="shared" si="25"/>
        <v>996800</v>
      </c>
      <c r="CA9" s="1">
        <f t="shared" si="26"/>
        <v>300000</v>
      </c>
      <c r="CB9" s="1">
        <f t="shared" si="27"/>
        <v>30000</v>
      </c>
      <c r="CC9" s="1">
        <f t="shared" si="28"/>
        <v>696800</v>
      </c>
      <c r="CD9" s="1">
        <f t="shared" si="29"/>
        <v>400000</v>
      </c>
      <c r="CE9" s="1">
        <f t="shared" si="30"/>
        <v>60000</v>
      </c>
      <c r="CF9" s="1">
        <f t="shared" si="31"/>
        <v>296800</v>
      </c>
      <c r="CG9" s="1">
        <f t="shared" si="32"/>
        <v>296800</v>
      </c>
      <c r="CH9" s="1">
        <f t="shared" si="33"/>
        <v>59360</v>
      </c>
      <c r="CI9" s="1">
        <f t="shared" si="34"/>
        <v>0</v>
      </c>
      <c r="CJ9" s="1">
        <f t="shared" si="35"/>
        <v>0</v>
      </c>
      <c r="CK9" s="18">
        <f t="shared" si="36"/>
        <v>154360</v>
      </c>
      <c r="CL9" s="5">
        <f t="shared" si="37"/>
        <v>12863.333333333334</v>
      </c>
    </row>
    <row r="10" spans="1:90" s="23" customFormat="1" x14ac:dyDescent="0.25">
      <c r="A10" s="23">
        <v>7</v>
      </c>
      <c r="B10" s="23" t="s">
        <v>36</v>
      </c>
      <c r="C10" s="23" t="s">
        <v>37</v>
      </c>
      <c r="D10" s="23">
        <v>50000</v>
      </c>
      <c r="E10" s="23">
        <v>25000</v>
      </c>
      <c r="F10" s="23">
        <v>8000</v>
      </c>
      <c r="G10" s="23">
        <v>0</v>
      </c>
      <c r="H10" s="23">
        <v>0</v>
      </c>
      <c r="I10" s="23">
        <v>0</v>
      </c>
      <c r="J10" s="23">
        <v>0</v>
      </c>
      <c r="K10" s="23">
        <v>10000</v>
      </c>
      <c r="L10" s="23">
        <v>0</v>
      </c>
      <c r="M10" s="23">
        <v>0</v>
      </c>
      <c r="N10" s="23">
        <v>7000</v>
      </c>
      <c r="O10" s="23">
        <v>50000</v>
      </c>
      <c r="P10" s="23">
        <v>0</v>
      </c>
      <c r="Q10" s="23">
        <v>0</v>
      </c>
      <c r="R10" s="23">
        <v>0</v>
      </c>
      <c r="S10" s="23">
        <v>150000</v>
      </c>
      <c r="T10" s="24">
        <f t="shared" si="2"/>
        <v>600000</v>
      </c>
      <c r="U10" s="24">
        <f t="shared" si="3"/>
        <v>300000</v>
      </c>
      <c r="V10" s="24">
        <f>F10*$D$2</f>
        <v>96000</v>
      </c>
      <c r="W10" s="24">
        <f t="shared" si="0"/>
        <v>0</v>
      </c>
      <c r="X10" s="24">
        <f t="shared" si="0"/>
        <v>0</v>
      </c>
      <c r="Y10" s="24">
        <f t="shared" si="4"/>
        <v>0</v>
      </c>
      <c r="Z10" s="24">
        <f t="shared" si="4"/>
        <v>0</v>
      </c>
      <c r="AA10" s="24">
        <f t="shared" si="4"/>
        <v>120000</v>
      </c>
      <c r="AB10" s="24">
        <f t="shared" si="4"/>
        <v>0</v>
      </c>
      <c r="AC10" s="24">
        <f t="shared" si="5"/>
        <v>0</v>
      </c>
      <c r="AD10" s="24">
        <f t="shared" si="5"/>
        <v>84000</v>
      </c>
      <c r="AE10" s="24">
        <f t="shared" si="5"/>
        <v>600000</v>
      </c>
      <c r="AF10" s="24">
        <f t="shared" si="5"/>
        <v>0</v>
      </c>
      <c r="AG10" s="24">
        <f t="shared" si="6"/>
        <v>0</v>
      </c>
      <c r="AH10" s="23">
        <f t="shared" si="6"/>
        <v>0</v>
      </c>
      <c r="AK10" s="23">
        <f t="shared" si="7"/>
        <v>300000</v>
      </c>
      <c r="AL10" s="25">
        <f t="shared" si="8"/>
        <v>300000</v>
      </c>
      <c r="AM10" s="25">
        <f t="shared" si="9"/>
        <v>300000</v>
      </c>
      <c r="AN10" s="25">
        <v>120000</v>
      </c>
      <c r="AO10" s="25">
        <f t="shared" si="10"/>
        <v>60000</v>
      </c>
      <c r="AP10" s="4">
        <f t="shared" si="11"/>
        <v>60000</v>
      </c>
      <c r="AQ10" s="24">
        <f t="shared" si="12"/>
        <v>0</v>
      </c>
      <c r="BD10" s="25">
        <f t="shared" si="13"/>
        <v>600000</v>
      </c>
      <c r="BE10" s="25">
        <f t="shared" si="14"/>
        <v>0</v>
      </c>
      <c r="BF10" s="25">
        <f t="shared" si="15"/>
        <v>36000</v>
      </c>
      <c r="BG10" s="25">
        <f t="shared" si="16"/>
        <v>0</v>
      </c>
      <c r="BH10" s="25">
        <f t="shared" si="1"/>
        <v>0</v>
      </c>
      <c r="BI10" s="25">
        <f t="shared" si="1"/>
        <v>0</v>
      </c>
      <c r="BJ10" s="25">
        <f t="shared" si="1"/>
        <v>0</v>
      </c>
      <c r="BK10" s="25">
        <f t="shared" si="1"/>
        <v>120000</v>
      </c>
      <c r="BL10" s="25">
        <f t="shared" si="1"/>
        <v>0</v>
      </c>
      <c r="BM10" s="25">
        <f t="shared" si="1"/>
        <v>0</v>
      </c>
      <c r="BN10" s="25">
        <f t="shared" si="17"/>
        <v>84000</v>
      </c>
      <c r="BO10" s="25">
        <f t="shared" si="17"/>
        <v>600000</v>
      </c>
      <c r="BP10" s="25">
        <f t="shared" si="17"/>
        <v>0</v>
      </c>
      <c r="BQ10" s="25">
        <f t="shared" si="17"/>
        <v>0</v>
      </c>
      <c r="BR10" s="25">
        <f t="shared" si="18"/>
        <v>0</v>
      </c>
      <c r="BS10" s="24">
        <f t="shared" si="19"/>
        <v>1440000</v>
      </c>
      <c r="BT10" s="24">
        <f t="shared" si="20"/>
        <v>43200</v>
      </c>
      <c r="BU10" s="24">
        <f t="shared" si="21"/>
        <v>1396800</v>
      </c>
      <c r="BV10" s="24">
        <v>300000</v>
      </c>
      <c r="BW10" s="24">
        <f t="shared" si="22"/>
        <v>1096800</v>
      </c>
      <c r="BX10" s="24">
        <f t="shared" si="23"/>
        <v>100000</v>
      </c>
      <c r="BY10" s="24">
        <f t="shared" si="24"/>
        <v>5000</v>
      </c>
      <c r="BZ10" s="24">
        <f t="shared" si="25"/>
        <v>996800</v>
      </c>
      <c r="CA10" s="24">
        <f t="shared" si="26"/>
        <v>300000</v>
      </c>
      <c r="CB10" s="24">
        <f t="shared" si="27"/>
        <v>30000</v>
      </c>
      <c r="CC10" s="24">
        <f t="shared" si="28"/>
        <v>696800</v>
      </c>
      <c r="CD10" s="24">
        <f t="shared" si="29"/>
        <v>400000</v>
      </c>
      <c r="CE10" s="24">
        <f t="shared" si="30"/>
        <v>60000</v>
      </c>
      <c r="CF10" s="24">
        <f t="shared" si="31"/>
        <v>296800</v>
      </c>
      <c r="CG10" s="24">
        <f t="shared" si="32"/>
        <v>296800</v>
      </c>
      <c r="CH10" s="24">
        <f t="shared" si="33"/>
        <v>59360</v>
      </c>
      <c r="CI10" s="24">
        <f t="shared" si="34"/>
        <v>0</v>
      </c>
      <c r="CJ10" s="24">
        <f t="shared" si="35"/>
        <v>0</v>
      </c>
      <c r="CK10" s="25">
        <f t="shared" si="36"/>
        <v>154360</v>
      </c>
      <c r="CL10" s="26">
        <f t="shared" si="37"/>
        <v>12863.333333333334</v>
      </c>
    </row>
    <row r="11" spans="1:90" x14ac:dyDescent="0.25">
      <c r="A11">
        <v>8</v>
      </c>
      <c r="B11" t="s">
        <v>38</v>
      </c>
      <c r="C11" t="s">
        <v>39</v>
      </c>
      <c r="D11">
        <v>22000</v>
      </c>
      <c r="E11">
        <v>14300</v>
      </c>
      <c r="F11">
        <v>1500</v>
      </c>
      <c r="G11">
        <v>8700</v>
      </c>
      <c r="H11">
        <v>0</v>
      </c>
      <c r="I11">
        <v>2000</v>
      </c>
      <c r="J11">
        <v>1500</v>
      </c>
      <c r="K11">
        <v>0</v>
      </c>
      <c r="L11">
        <v>0</v>
      </c>
      <c r="M11">
        <v>0</v>
      </c>
      <c r="N11">
        <v>0</v>
      </c>
      <c r="O11">
        <v>22000</v>
      </c>
      <c r="P11">
        <v>0</v>
      </c>
      <c r="Q11">
        <v>0</v>
      </c>
      <c r="R11">
        <v>0</v>
      </c>
      <c r="S11">
        <v>72000</v>
      </c>
      <c r="T11" s="1">
        <f t="shared" si="2"/>
        <v>264000</v>
      </c>
      <c r="U11" s="1">
        <f t="shared" si="3"/>
        <v>171600</v>
      </c>
      <c r="V11" s="1">
        <f t="shared" si="0"/>
        <v>18000</v>
      </c>
      <c r="W11" s="1">
        <f t="shared" si="0"/>
        <v>104400</v>
      </c>
      <c r="X11" s="1">
        <f t="shared" si="0"/>
        <v>0</v>
      </c>
      <c r="Y11" s="1">
        <f t="shared" si="4"/>
        <v>24000</v>
      </c>
      <c r="Z11" s="1">
        <f t="shared" si="4"/>
        <v>18000</v>
      </c>
      <c r="AA11" s="1">
        <f t="shared" si="4"/>
        <v>0</v>
      </c>
      <c r="AB11" s="1">
        <f t="shared" si="4"/>
        <v>0</v>
      </c>
      <c r="AC11" s="1">
        <f t="shared" si="5"/>
        <v>0</v>
      </c>
      <c r="AD11" s="1">
        <f t="shared" si="5"/>
        <v>0</v>
      </c>
      <c r="AE11" s="1">
        <f t="shared" si="5"/>
        <v>264000</v>
      </c>
      <c r="AF11" s="1">
        <f t="shared" si="5"/>
        <v>0</v>
      </c>
      <c r="AG11" s="1">
        <f t="shared" si="6"/>
        <v>0</v>
      </c>
      <c r="AH11">
        <f t="shared" si="6"/>
        <v>0</v>
      </c>
      <c r="AK11">
        <f t="shared" si="7"/>
        <v>300000</v>
      </c>
      <c r="AL11" s="4">
        <f t="shared" si="8"/>
        <v>132000</v>
      </c>
      <c r="AM11" s="4">
        <f t="shared" si="9"/>
        <v>132000</v>
      </c>
      <c r="AN11" s="4">
        <v>120000</v>
      </c>
      <c r="AO11" s="4">
        <f t="shared" si="10"/>
        <v>26400</v>
      </c>
      <c r="AP11" s="4">
        <f t="shared" si="11"/>
        <v>18000</v>
      </c>
      <c r="AQ11" s="1">
        <f t="shared" si="12"/>
        <v>30000</v>
      </c>
      <c r="BD11" s="4">
        <f t="shared" si="13"/>
        <v>264000</v>
      </c>
      <c r="BE11" s="4">
        <f t="shared" si="14"/>
        <v>39600</v>
      </c>
      <c r="BF11" s="4">
        <f t="shared" si="15"/>
        <v>0</v>
      </c>
      <c r="BG11" s="4">
        <f t="shared" si="16"/>
        <v>74400</v>
      </c>
      <c r="BH11" s="4">
        <f t="shared" si="1"/>
        <v>0</v>
      </c>
      <c r="BI11" s="4">
        <f t="shared" si="1"/>
        <v>24000</v>
      </c>
      <c r="BJ11" s="4">
        <f t="shared" si="1"/>
        <v>18000</v>
      </c>
      <c r="BK11" s="4">
        <f t="shared" si="1"/>
        <v>0</v>
      </c>
      <c r="BL11" s="4">
        <f t="shared" si="1"/>
        <v>0</v>
      </c>
      <c r="BM11" s="4">
        <f t="shared" si="1"/>
        <v>0</v>
      </c>
      <c r="BN11" s="4">
        <f t="shared" si="17"/>
        <v>0</v>
      </c>
      <c r="BO11" s="4">
        <f t="shared" si="17"/>
        <v>264000</v>
      </c>
      <c r="BP11" s="4">
        <f t="shared" si="17"/>
        <v>0</v>
      </c>
      <c r="BQ11" s="4">
        <f t="shared" si="17"/>
        <v>0</v>
      </c>
      <c r="BR11" s="4">
        <f t="shared" si="18"/>
        <v>0</v>
      </c>
      <c r="BS11" s="14">
        <f t="shared" si="19"/>
        <v>684000</v>
      </c>
      <c r="BT11" s="15">
        <f t="shared" si="20"/>
        <v>20520</v>
      </c>
      <c r="BU11" s="15">
        <f t="shared" si="21"/>
        <v>663480</v>
      </c>
      <c r="BV11" s="1">
        <v>300000</v>
      </c>
      <c r="BW11" s="1">
        <f t="shared" si="22"/>
        <v>363480</v>
      </c>
      <c r="BX11" s="1">
        <f t="shared" si="23"/>
        <v>100000</v>
      </c>
      <c r="BY11" s="1">
        <f t="shared" si="24"/>
        <v>5000</v>
      </c>
      <c r="BZ11" s="1">
        <f t="shared" si="25"/>
        <v>263480</v>
      </c>
      <c r="CA11" s="1">
        <f t="shared" si="26"/>
        <v>263480</v>
      </c>
      <c r="CB11" s="1">
        <f t="shared" si="27"/>
        <v>26348</v>
      </c>
      <c r="CC11" s="1">
        <f t="shared" si="28"/>
        <v>0</v>
      </c>
      <c r="CD11" s="1">
        <f t="shared" si="29"/>
        <v>0</v>
      </c>
      <c r="CE11" s="1">
        <f t="shared" si="30"/>
        <v>0</v>
      </c>
      <c r="CF11" s="1">
        <f t="shared" si="31"/>
        <v>0</v>
      </c>
      <c r="CG11" s="1">
        <f t="shared" si="32"/>
        <v>0</v>
      </c>
      <c r="CH11" s="1">
        <f t="shared" si="33"/>
        <v>0</v>
      </c>
      <c r="CI11" s="1">
        <f t="shared" si="34"/>
        <v>0</v>
      </c>
      <c r="CJ11" s="1">
        <f t="shared" si="35"/>
        <v>0</v>
      </c>
      <c r="CK11" s="18">
        <f t="shared" si="36"/>
        <v>31348</v>
      </c>
      <c r="CL11" s="5">
        <f t="shared" si="37"/>
        <v>2612.3333333333335</v>
      </c>
    </row>
    <row r="12" spans="1:90" x14ac:dyDescent="0.25">
      <c r="A12">
        <v>9</v>
      </c>
      <c r="B12" t="s">
        <v>40</v>
      </c>
      <c r="C12" t="s">
        <v>39</v>
      </c>
      <c r="D12">
        <v>22000</v>
      </c>
      <c r="E12">
        <v>14300</v>
      </c>
      <c r="F12">
        <v>1500</v>
      </c>
      <c r="G12">
        <v>8700</v>
      </c>
      <c r="H12">
        <v>0</v>
      </c>
      <c r="I12">
        <v>2000</v>
      </c>
      <c r="J12">
        <v>1500</v>
      </c>
      <c r="K12">
        <v>0</v>
      </c>
      <c r="L12">
        <v>0</v>
      </c>
      <c r="M12">
        <v>0</v>
      </c>
      <c r="N12">
        <v>0</v>
      </c>
      <c r="O12">
        <v>22000</v>
      </c>
      <c r="P12">
        <v>0</v>
      </c>
      <c r="Q12">
        <v>0</v>
      </c>
      <c r="R12">
        <v>0</v>
      </c>
      <c r="S12">
        <v>72000</v>
      </c>
      <c r="T12" s="1">
        <f t="shared" si="2"/>
        <v>264000</v>
      </c>
      <c r="U12" s="1">
        <f t="shared" si="3"/>
        <v>171600</v>
      </c>
      <c r="V12" s="1">
        <f t="shared" si="0"/>
        <v>18000</v>
      </c>
      <c r="W12" s="1">
        <f t="shared" si="0"/>
        <v>104400</v>
      </c>
      <c r="X12" s="1">
        <f t="shared" si="0"/>
        <v>0</v>
      </c>
      <c r="Y12" s="1">
        <f t="shared" si="4"/>
        <v>24000</v>
      </c>
      <c r="Z12" s="1">
        <f t="shared" si="4"/>
        <v>18000</v>
      </c>
      <c r="AA12" s="1">
        <f t="shared" si="4"/>
        <v>0</v>
      </c>
      <c r="AB12" s="1">
        <f t="shared" si="4"/>
        <v>0</v>
      </c>
      <c r="AC12" s="1">
        <f t="shared" si="5"/>
        <v>0</v>
      </c>
      <c r="AD12" s="1">
        <f t="shared" si="5"/>
        <v>0</v>
      </c>
      <c r="AE12" s="1">
        <f t="shared" si="5"/>
        <v>264000</v>
      </c>
      <c r="AF12" s="1">
        <f t="shared" si="5"/>
        <v>0</v>
      </c>
      <c r="AG12" s="1">
        <f t="shared" si="6"/>
        <v>0</v>
      </c>
      <c r="AH12">
        <f t="shared" si="6"/>
        <v>0</v>
      </c>
      <c r="AK12">
        <f t="shared" si="7"/>
        <v>300000</v>
      </c>
      <c r="AL12" s="4">
        <f t="shared" si="8"/>
        <v>132000</v>
      </c>
      <c r="AM12" s="4">
        <f t="shared" si="9"/>
        <v>132000</v>
      </c>
      <c r="AN12" s="4">
        <v>120000</v>
      </c>
      <c r="AO12" s="4">
        <f t="shared" si="10"/>
        <v>26400</v>
      </c>
      <c r="AP12" s="4">
        <f t="shared" si="11"/>
        <v>18000</v>
      </c>
      <c r="AQ12" s="1">
        <f t="shared" si="12"/>
        <v>30000</v>
      </c>
      <c r="BD12" s="4">
        <f t="shared" si="13"/>
        <v>264000</v>
      </c>
      <c r="BE12" s="4">
        <f t="shared" si="14"/>
        <v>39600</v>
      </c>
      <c r="BF12" s="4">
        <f t="shared" si="15"/>
        <v>0</v>
      </c>
      <c r="BG12" s="4">
        <f t="shared" si="16"/>
        <v>74400</v>
      </c>
      <c r="BH12" s="4">
        <f t="shared" si="1"/>
        <v>0</v>
      </c>
      <c r="BI12" s="4">
        <f t="shared" si="1"/>
        <v>24000</v>
      </c>
      <c r="BJ12" s="4">
        <f t="shared" si="1"/>
        <v>18000</v>
      </c>
      <c r="BK12" s="4">
        <f t="shared" si="1"/>
        <v>0</v>
      </c>
      <c r="BL12" s="4">
        <f t="shared" si="1"/>
        <v>0</v>
      </c>
      <c r="BM12" s="4">
        <f t="shared" si="1"/>
        <v>0</v>
      </c>
      <c r="BN12" s="4">
        <f t="shared" si="17"/>
        <v>0</v>
      </c>
      <c r="BO12" s="4">
        <f t="shared" si="17"/>
        <v>264000</v>
      </c>
      <c r="BP12" s="4">
        <f t="shared" si="17"/>
        <v>0</v>
      </c>
      <c r="BQ12" s="4">
        <f t="shared" si="17"/>
        <v>0</v>
      </c>
      <c r="BR12" s="4">
        <f t="shared" si="18"/>
        <v>0</v>
      </c>
      <c r="BS12" s="14">
        <f t="shared" si="19"/>
        <v>684000</v>
      </c>
      <c r="BT12" s="15">
        <f t="shared" si="20"/>
        <v>20520</v>
      </c>
      <c r="BU12" s="15">
        <f t="shared" si="21"/>
        <v>663480</v>
      </c>
      <c r="BV12" s="1">
        <v>300000</v>
      </c>
      <c r="BW12" s="1">
        <f t="shared" si="22"/>
        <v>363480</v>
      </c>
      <c r="BX12" s="1">
        <f t="shared" si="23"/>
        <v>100000</v>
      </c>
      <c r="BY12" s="1">
        <f t="shared" si="24"/>
        <v>5000</v>
      </c>
      <c r="BZ12" s="1">
        <f t="shared" si="25"/>
        <v>263480</v>
      </c>
      <c r="CA12" s="1">
        <f t="shared" si="26"/>
        <v>263480</v>
      </c>
      <c r="CB12" s="1">
        <f t="shared" si="27"/>
        <v>26348</v>
      </c>
      <c r="CC12" s="1">
        <f t="shared" si="28"/>
        <v>0</v>
      </c>
      <c r="CD12" s="1">
        <f t="shared" si="29"/>
        <v>0</v>
      </c>
      <c r="CE12" s="1">
        <f t="shared" si="30"/>
        <v>0</v>
      </c>
      <c r="CF12" s="1">
        <f t="shared" si="31"/>
        <v>0</v>
      </c>
      <c r="CG12" s="1">
        <f t="shared" si="32"/>
        <v>0</v>
      </c>
      <c r="CH12" s="1">
        <f t="shared" si="33"/>
        <v>0</v>
      </c>
      <c r="CI12" s="1">
        <f t="shared" si="34"/>
        <v>0</v>
      </c>
      <c r="CJ12" s="1">
        <f t="shared" si="35"/>
        <v>0</v>
      </c>
      <c r="CK12" s="18">
        <f t="shared" si="36"/>
        <v>31348</v>
      </c>
      <c r="CL12" s="5">
        <f t="shared" si="37"/>
        <v>2612.3333333333335</v>
      </c>
    </row>
    <row r="13" spans="1:90" x14ac:dyDescent="0.25">
      <c r="A13">
        <v>10</v>
      </c>
      <c r="B13" t="s">
        <v>41</v>
      </c>
      <c r="C13" t="s">
        <v>39</v>
      </c>
      <c r="D13">
        <v>22000</v>
      </c>
      <c r="E13">
        <v>14300</v>
      </c>
      <c r="F13">
        <v>1500</v>
      </c>
      <c r="G13">
        <v>8700</v>
      </c>
      <c r="H13">
        <v>0</v>
      </c>
      <c r="I13">
        <v>2000</v>
      </c>
      <c r="J13">
        <v>1500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50000</v>
      </c>
      <c r="T13" s="1">
        <f t="shared" si="2"/>
        <v>264000</v>
      </c>
      <c r="U13" s="1">
        <f t="shared" si="3"/>
        <v>171600</v>
      </c>
      <c r="V13" s="1">
        <f t="shared" si="0"/>
        <v>18000</v>
      </c>
      <c r="W13" s="1">
        <f t="shared" si="0"/>
        <v>104400</v>
      </c>
      <c r="X13" s="1">
        <f t="shared" si="0"/>
        <v>0</v>
      </c>
      <c r="Y13" s="1">
        <f t="shared" si="4"/>
        <v>24000</v>
      </c>
      <c r="Z13" s="1">
        <f t="shared" si="4"/>
        <v>18000</v>
      </c>
      <c r="AA13" s="1">
        <f t="shared" si="4"/>
        <v>0</v>
      </c>
      <c r="AB13" s="1">
        <f t="shared" si="4"/>
        <v>0</v>
      </c>
      <c r="AC13" s="1">
        <f t="shared" si="5"/>
        <v>0</v>
      </c>
      <c r="AD13" s="1">
        <f t="shared" si="5"/>
        <v>0</v>
      </c>
      <c r="AE13" s="1">
        <f t="shared" si="5"/>
        <v>0</v>
      </c>
      <c r="AF13" s="1">
        <f t="shared" si="5"/>
        <v>0</v>
      </c>
      <c r="AG13" s="1">
        <f t="shared" si="6"/>
        <v>0</v>
      </c>
      <c r="AH13">
        <f t="shared" si="6"/>
        <v>0</v>
      </c>
      <c r="AK13">
        <f t="shared" si="7"/>
        <v>300000</v>
      </c>
      <c r="AL13" s="4">
        <f t="shared" si="8"/>
        <v>132000</v>
      </c>
      <c r="AM13" s="4">
        <f t="shared" si="9"/>
        <v>132000</v>
      </c>
      <c r="AN13" s="4">
        <v>120000</v>
      </c>
      <c r="AO13" s="4">
        <f t="shared" si="10"/>
        <v>26400</v>
      </c>
      <c r="AP13" s="4">
        <f t="shared" si="11"/>
        <v>18000</v>
      </c>
      <c r="AQ13" s="1">
        <f t="shared" si="12"/>
        <v>30000</v>
      </c>
      <c r="BD13" s="4">
        <f t="shared" si="13"/>
        <v>264000</v>
      </c>
      <c r="BE13" s="4">
        <f t="shared" si="14"/>
        <v>39600</v>
      </c>
      <c r="BF13" s="4">
        <f t="shared" si="15"/>
        <v>0</v>
      </c>
      <c r="BG13" s="4">
        <f t="shared" si="16"/>
        <v>74400</v>
      </c>
      <c r="BH13" s="4">
        <f t="shared" si="1"/>
        <v>0</v>
      </c>
      <c r="BI13" s="4">
        <f t="shared" si="1"/>
        <v>24000</v>
      </c>
      <c r="BJ13" s="4">
        <f t="shared" si="1"/>
        <v>18000</v>
      </c>
      <c r="BK13" s="4">
        <f t="shared" si="1"/>
        <v>0</v>
      </c>
      <c r="BL13" s="4">
        <f t="shared" si="1"/>
        <v>0</v>
      </c>
      <c r="BM13" s="4">
        <f t="shared" ref="BM13:BP76" si="38">AC13-AW13</f>
        <v>0</v>
      </c>
      <c r="BN13" s="4">
        <f t="shared" si="17"/>
        <v>0</v>
      </c>
      <c r="BO13" s="4">
        <f t="shared" si="17"/>
        <v>0</v>
      </c>
      <c r="BP13" s="4">
        <f t="shared" si="17"/>
        <v>0</v>
      </c>
      <c r="BQ13" s="4">
        <f t="shared" si="17"/>
        <v>0</v>
      </c>
      <c r="BR13" s="4">
        <f t="shared" si="18"/>
        <v>0</v>
      </c>
      <c r="BS13" s="14">
        <f t="shared" si="19"/>
        <v>420000</v>
      </c>
      <c r="BT13" s="15">
        <f t="shared" si="20"/>
        <v>12600</v>
      </c>
      <c r="BU13" s="15">
        <f t="shared" si="21"/>
        <v>407400</v>
      </c>
      <c r="BV13" s="1">
        <v>300000</v>
      </c>
      <c r="BW13" s="1">
        <f t="shared" si="22"/>
        <v>107400</v>
      </c>
      <c r="BX13" s="1">
        <f t="shared" si="23"/>
        <v>100000</v>
      </c>
      <c r="BY13" s="1">
        <f t="shared" si="24"/>
        <v>5000</v>
      </c>
      <c r="BZ13" s="1">
        <f t="shared" si="25"/>
        <v>7400</v>
      </c>
      <c r="CA13" s="1">
        <f t="shared" si="26"/>
        <v>7400</v>
      </c>
      <c r="CB13" s="1">
        <f t="shared" si="27"/>
        <v>740</v>
      </c>
      <c r="CC13" s="1">
        <f t="shared" si="28"/>
        <v>0</v>
      </c>
      <c r="CD13" s="1">
        <f t="shared" si="29"/>
        <v>0</v>
      </c>
      <c r="CE13" s="1">
        <f t="shared" si="30"/>
        <v>0</v>
      </c>
      <c r="CF13" s="1">
        <f t="shared" si="31"/>
        <v>0</v>
      </c>
      <c r="CG13" s="1">
        <f t="shared" si="32"/>
        <v>0</v>
      </c>
      <c r="CH13" s="1">
        <f t="shared" si="33"/>
        <v>0</v>
      </c>
      <c r="CI13" s="1">
        <f t="shared" si="34"/>
        <v>0</v>
      </c>
      <c r="CJ13" s="1">
        <f t="shared" si="35"/>
        <v>0</v>
      </c>
      <c r="CK13" s="18">
        <f t="shared" si="36"/>
        <v>5740</v>
      </c>
      <c r="CL13" s="5">
        <f t="shared" si="37"/>
        <v>478.33333333333331</v>
      </c>
    </row>
    <row r="14" spans="1:90" x14ac:dyDescent="0.25">
      <c r="A14">
        <v>11</v>
      </c>
      <c r="B14" t="s">
        <v>42</v>
      </c>
      <c r="C14" t="s">
        <v>39</v>
      </c>
      <c r="D14">
        <v>22000</v>
      </c>
      <c r="E14">
        <v>14300</v>
      </c>
      <c r="F14">
        <v>1500</v>
      </c>
      <c r="G14">
        <v>8700</v>
      </c>
      <c r="H14">
        <v>0</v>
      </c>
      <c r="I14">
        <v>2000</v>
      </c>
      <c r="J14">
        <v>1500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50000</v>
      </c>
      <c r="T14" s="1">
        <f t="shared" si="2"/>
        <v>264000</v>
      </c>
      <c r="U14" s="1">
        <f t="shared" si="3"/>
        <v>171600</v>
      </c>
      <c r="V14" s="1">
        <f t="shared" si="0"/>
        <v>18000</v>
      </c>
      <c r="W14" s="1">
        <f t="shared" si="0"/>
        <v>104400</v>
      </c>
      <c r="X14" s="1">
        <f t="shared" si="0"/>
        <v>0</v>
      </c>
      <c r="Y14" s="1">
        <f t="shared" si="4"/>
        <v>24000</v>
      </c>
      <c r="Z14" s="1">
        <f t="shared" si="4"/>
        <v>18000</v>
      </c>
      <c r="AA14" s="1">
        <f t="shared" si="4"/>
        <v>0</v>
      </c>
      <c r="AB14" s="1">
        <f t="shared" si="4"/>
        <v>0</v>
      </c>
      <c r="AC14" s="1">
        <f t="shared" si="5"/>
        <v>0</v>
      </c>
      <c r="AD14" s="1">
        <f t="shared" si="5"/>
        <v>0</v>
      </c>
      <c r="AE14" s="1">
        <f t="shared" si="5"/>
        <v>0</v>
      </c>
      <c r="AF14" s="1">
        <f t="shared" si="5"/>
        <v>0</v>
      </c>
      <c r="AG14" s="1">
        <f t="shared" si="6"/>
        <v>0</v>
      </c>
      <c r="AH14">
        <f t="shared" si="6"/>
        <v>0</v>
      </c>
      <c r="AK14">
        <f t="shared" si="7"/>
        <v>300000</v>
      </c>
      <c r="AL14" s="4">
        <f t="shared" si="8"/>
        <v>132000</v>
      </c>
      <c r="AM14" s="4">
        <f t="shared" si="9"/>
        <v>132000</v>
      </c>
      <c r="AN14" s="4">
        <v>120000</v>
      </c>
      <c r="AO14" s="4">
        <f t="shared" si="10"/>
        <v>26400</v>
      </c>
      <c r="AP14" s="4">
        <f t="shared" si="11"/>
        <v>18000</v>
      </c>
      <c r="AQ14" s="1">
        <f t="shared" si="12"/>
        <v>30000</v>
      </c>
      <c r="BD14" s="4">
        <f t="shared" si="13"/>
        <v>264000</v>
      </c>
      <c r="BE14" s="4">
        <f t="shared" si="14"/>
        <v>39600</v>
      </c>
      <c r="BF14" s="4">
        <f t="shared" si="15"/>
        <v>0</v>
      </c>
      <c r="BG14" s="4">
        <f t="shared" si="16"/>
        <v>74400</v>
      </c>
      <c r="BH14" s="4">
        <f t="shared" si="1"/>
        <v>0</v>
      </c>
      <c r="BI14" s="4">
        <f t="shared" si="1"/>
        <v>24000</v>
      </c>
      <c r="BJ14" s="4">
        <f t="shared" si="1"/>
        <v>18000</v>
      </c>
      <c r="BK14" s="4">
        <f t="shared" si="1"/>
        <v>0</v>
      </c>
      <c r="BL14" s="4">
        <f t="shared" si="1"/>
        <v>0</v>
      </c>
      <c r="BM14" s="4">
        <f t="shared" si="38"/>
        <v>0</v>
      </c>
      <c r="BN14" s="4">
        <f t="shared" si="17"/>
        <v>0</v>
      </c>
      <c r="BO14" s="4">
        <f t="shared" si="17"/>
        <v>0</v>
      </c>
      <c r="BP14" s="4">
        <f t="shared" si="17"/>
        <v>0</v>
      </c>
      <c r="BQ14" s="4">
        <f t="shared" si="17"/>
        <v>0</v>
      </c>
      <c r="BR14" s="4">
        <f t="shared" si="18"/>
        <v>0</v>
      </c>
      <c r="BS14" s="14">
        <f t="shared" si="19"/>
        <v>420000</v>
      </c>
      <c r="BT14" s="15">
        <f t="shared" si="20"/>
        <v>12600</v>
      </c>
      <c r="BU14" s="15">
        <f t="shared" si="21"/>
        <v>407400</v>
      </c>
      <c r="BV14" s="1">
        <v>300000</v>
      </c>
      <c r="BW14" s="1">
        <f t="shared" si="22"/>
        <v>107400</v>
      </c>
      <c r="BX14" s="1">
        <f t="shared" si="23"/>
        <v>100000</v>
      </c>
      <c r="BY14" s="1">
        <f t="shared" si="24"/>
        <v>5000</v>
      </c>
      <c r="BZ14" s="1">
        <f t="shared" si="25"/>
        <v>7400</v>
      </c>
      <c r="CA14" s="1">
        <f t="shared" si="26"/>
        <v>7400</v>
      </c>
      <c r="CB14" s="1">
        <f t="shared" si="27"/>
        <v>740</v>
      </c>
      <c r="CC14" s="1">
        <f t="shared" si="28"/>
        <v>0</v>
      </c>
      <c r="CD14" s="1">
        <f t="shared" si="29"/>
        <v>0</v>
      </c>
      <c r="CE14" s="1">
        <f t="shared" si="30"/>
        <v>0</v>
      </c>
      <c r="CF14" s="1">
        <f t="shared" si="31"/>
        <v>0</v>
      </c>
      <c r="CG14" s="1">
        <f t="shared" si="32"/>
        <v>0</v>
      </c>
      <c r="CH14" s="1">
        <f t="shared" si="33"/>
        <v>0</v>
      </c>
      <c r="CI14" s="1">
        <f t="shared" si="34"/>
        <v>0</v>
      </c>
      <c r="CJ14" s="1">
        <f t="shared" si="35"/>
        <v>0</v>
      </c>
      <c r="CK14" s="18">
        <f t="shared" si="36"/>
        <v>5740</v>
      </c>
      <c r="CL14" s="5">
        <f t="shared" si="37"/>
        <v>478.33333333333331</v>
      </c>
    </row>
    <row r="15" spans="1:90" x14ac:dyDescent="0.25">
      <c r="A15">
        <v>12</v>
      </c>
      <c r="B15" t="s">
        <v>43</v>
      </c>
      <c r="C15" t="s">
        <v>44</v>
      </c>
      <c r="D15">
        <v>16000</v>
      </c>
      <c r="E15">
        <v>10000</v>
      </c>
      <c r="F15">
        <v>1500</v>
      </c>
      <c r="G15">
        <v>0</v>
      </c>
      <c r="H15">
        <v>9000</v>
      </c>
      <c r="I15">
        <v>2000</v>
      </c>
      <c r="J15">
        <v>1500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40000</v>
      </c>
      <c r="T15" s="1">
        <f t="shared" si="2"/>
        <v>192000</v>
      </c>
      <c r="U15" s="1">
        <f t="shared" si="3"/>
        <v>120000</v>
      </c>
      <c r="V15" s="1">
        <f t="shared" si="0"/>
        <v>18000</v>
      </c>
      <c r="W15" s="1">
        <f t="shared" si="0"/>
        <v>0</v>
      </c>
      <c r="X15" s="1">
        <f t="shared" si="0"/>
        <v>108000</v>
      </c>
      <c r="Y15" s="1">
        <f t="shared" si="4"/>
        <v>24000</v>
      </c>
      <c r="Z15" s="1">
        <f t="shared" si="4"/>
        <v>18000</v>
      </c>
      <c r="AA15" s="1">
        <f t="shared" si="4"/>
        <v>0</v>
      </c>
      <c r="AB15" s="1">
        <f t="shared" si="4"/>
        <v>0</v>
      </c>
      <c r="AC15" s="1">
        <f t="shared" si="5"/>
        <v>0</v>
      </c>
      <c r="AD15" s="1">
        <f t="shared" si="5"/>
        <v>0</v>
      </c>
      <c r="AE15" s="1">
        <f t="shared" si="5"/>
        <v>0</v>
      </c>
      <c r="AF15" s="1">
        <f t="shared" si="5"/>
        <v>0</v>
      </c>
      <c r="AG15" s="1">
        <f t="shared" si="6"/>
        <v>0</v>
      </c>
      <c r="AH15">
        <f t="shared" si="6"/>
        <v>0</v>
      </c>
      <c r="AK15">
        <f t="shared" si="7"/>
        <v>300000</v>
      </c>
      <c r="AL15" s="4">
        <f t="shared" si="8"/>
        <v>96000</v>
      </c>
      <c r="AM15" s="4">
        <f t="shared" si="9"/>
        <v>96000</v>
      </c>
      <c r="AN15" s="4">
        <v>120000</v>
      </c>
      <c r="AO15" s="4">
        <f t="shared" si="10"/>
        <v>19200</v>
      </c>
      <c r="AP15" s="4">
        <f t="shared" si="11"/>
        <v>18000</v>
      </c>
      <c r="AQ15" s="1">
        <f t="shared" si="12"/>
        <v>0</v>
      </c>
      <c r="BD15" s="4">
        <f t="shared" si="13"/>
        <v>192000</v>
      </c>
      <c r="BE15" s="4">
        <f t="shared" si="14"/>
        <v>24000</v>
      </c>
      <c r="BF15" s="4">
        <f t="shared" si="15"/>
        <v>0</v>
      </c>
      <c r="BG15" s="4">
        <f t="shared" si="16"/>
        <v>0</v>
      </c>
      <c r="BH15" s="4">
        <f t="shared" si="1"/>
        <v>108000</v>
      </c>
      <c r="BI15" s="4">
        <f t="shared" si="1"/>
        <v>24000</v>
      </c>
      <c r="BJ15" s="4">
        <f t="shared" si="1"/>
        <v>18000</v>
      </c>
      <c r="BK15" s="4">
        <f t="shared" si="1"/>
        <v>0</v>
      </c>
      <c r="BL15" s="4">
        <f t="shared" si="1"/>
        <v>0</v>
      </c>
      <c r="BM15" s="4">
        <f t="shared" si="38"/>
        <v>0</v>
      </c>
      <c r="BN15" s="4">
        <f t="shared" si="17"/>
        <v>0</v>
      </c>
      <c r="BO15" s="4">
        <f t="shared" si="17"/>
        <v>0</v>
      </c>
      <c r="BP15" s="4">
        <f t="shared" si="17"/>
        <v>0</v>
      </c>
      <c r="BQ15" s="4">
        <f t="shared" si="17"/>
        <v>0</v>
      </c>
      <c r="BR15" s="4">
        <f t="shared" si="18"/>
        <v>0</v>
      </c>
      <c r="BS15" s="14">
        <f t="shared" si="19"/>
        <v>366000</v>
      </c>
      <c r="BT15" s="15">
        <f t="shared" si="20"/>
        <v>10980</v>
      </c>
      <c r="BU15" s="15">
        <f t="shared" si="21"/>
        <v>355020</v>
      </c>
      <c r="BV15" s="1">
        <v>300000</v>
      </c>
      <c r="BW15" s="1">
        <f t="shared" si="22"/>
        <v>55020</v>
      </c>
      <c r="BX15" s="1">
        <f t="shared" si="23"/>
        <v>55020</v>
      </c>
      <c r="BY15" s="1">
        <f t="shared" si="24"/>
        <v>2751</v>
      </c>
      <c r="BZ15" s="1">
        <f t="shared" si="25"/>
        <v>0</v>
      </c>
      <c r="CA15" s="1">
        <f t="shared" si="26"/>
        <v>0</v>
      </c>
      <c r="CB15" s="1">
        <f t="shared" si="27"/>
        <v>0</v>
      </c>
      <c r="CC15" s="1">
        <f t="shared" si="28"/>
        <v>0</v>
      </c>
      <c r="CD15" s="1">
        <f t="shared" si="29"/>
        <v>0</v>
      </c>
      <c r="CE15" s="1">
        <f t="shared" si="30"/>
        <v>0</v>
      </c>
      <c r="CF15" s="1">
        <f t="shared" si="31"/>
        <v>0</v>
      </c>
      <c r="CG15" s="1">
        <f t="shared" si="32"/>
        <v>0</v>
      </c>
      <c r="CH15" s="1">
        <f t="shared" si="33"/>
        <v>0</v>
      </c>
      <c r="CI15" s="1">
        <f t="shared" si="34"/>
        <v>0</v>
      </c>
      <c r="CJ15" s="1">
        <f t="shared" si="35"/>
        <v>0</v>
      </c>
      <c r="CK15" s="18">
        <f t="shared" si="36"/>
        <v>2751</v>
      </c>
      <c r="CL15" s="5">
        <f t="shared" si="37"/>
        <v>229.25</v>
      </c>
    </row>
    <row r="16" spans="1:90" x14ac:dyDescent="0.25">
      <c r="A16">
        <v>13</v>
      </c>
      <c r="B16" t="s">
        <v>45</v>
      </c>
      <c r="C16" t="s">
        <v>44</v>
      </c>
      <c r="D16">
        <v>16000</v>
      </c>
      <c r="E16">
        <v>10000</v>
      </c>
      <c r="F16">
        <v>1500</v>
      </c>
      <c r="G16">
        <v>0</v>
      </c>
      <c r="H16">
        <v>9000</v>
      </c>
      <c r="I16">
        <v>2000</v>
      </c>
      <c r="J16">
        <v>1500</v>
      </c>
      <c r="K16">
        <v>0</v>
      </c>
      <c r="L16">
        <v>0</v>
      </c>
      <c r="M16">
        <v>0</v>
      </c>
      <c r="N16">
        <v>0</v>
      </c>
      <c r="O16">
        <v>16000</v>
      </c>
      <c r="P16">
        <v>0</v>
      </c>
      <c r="Q16">
        <v>0</v>
      </c>
      <c r="R16">
        <v>0</v>
      </c>
      <c r="S16">
        <v>56000</v>
      </c>
      <c r="T16" s="1">
        <f t="shared" si="2"/>
        <v>192000</v>
      </c>
      <c r="U16" s="1">
        <f t="shared" si="3"/>
        <v>120000</v>
      </c>
      <c r="V16" s="1">
        <f t="shared" si="0"/>
        <v>18000</v>
      </c>
      <c r="W16" s="1">
        <f t="shared" si="0"/>
        <v>0</v>
      </c>
      <c r="X16" s="1">
        <f t="shared" ref="X16:AA79" si="39">H16*$D$2</f>
        <v>108000</v>
      </c>
      <c r="Y16" s="1">
        <f t="shared" si="4"/>
        <v>24000</v>
      </c>
      <c r="Z16" s="1">
        <f t="shared" si="4"/>
        <v>18000</v>
      </c>
      <c r="AA16" s="1">
        <f t="shared" si="4"/>
        <v>0</v>
      </c>
      <c r="AB16" s="1">
        <f t="shared" si="4"/>
        <v>0</v>
      </c>
      <c r="AC16" s="1">
        <f t="shared" si="5"/>
        <v>0</v>
      </c>
      <c r="AD16" s="1">
        <f t="shared" si="5"/>
        <v>0</v>
      </c>
      <c r="AE16" s="1">
        <f t="shared" si="5"/>
        <v>192000</v>
      </c>
      <c r="AF16" s="1">
        <f t="shared" si="5"/>
        <v>0</v>
      </c>
      <c r="AG16" s="1">
        <f t="shared" si="6"/>
        <v>0</v>
      </c>
      <c r="AH16">
        <f t="shared" si="6"/>
        <v>0</v>
      </c>
      <c r="AK16">
        <f t="shared" si="7"/>
        <v>300000</v>
      </c>
      <c r="AL16" s="4">
        <f t="shared" si="8"/>
        <v>96000</v>
      </c>
      <c r="AM16" s="4">
        <f t="shared" si="9"/>
        <v>96000</v>
      </c>
      <c r="AN16" s="4">
        <v>120000</v>
      </c>
      <c r="AO16" s="4">
        <f t="shared" si="10"/>
        <v>19200</v>
      </c>
      <c r="AP16" s="4">
        <f t="shared" si="11"/>
        <v>18000</v>
      </c>
      <c r="AQ16" s="1">
        <f t="shared" si="12"/>
        <v>0</v>
      </c>
      <c r="BD16" s="4">
        <f t="shared" si="13"/>
        <v>192000</v>
      </c>
      <c r="BE16" s="4">
        <f t="shared" si="14"/>
        <v>24000</v>
      </c>
      <c r="BF16" s="4">
        <f t="shared" si="15"/>
        <v>0</v>
      </c>
      <c r="BG16" s="4">
        <f t="shared" si="16"/>
        <v>0</v>
      </c>
      <c r="BH16" s="4">
        <f t="shared" si="1"/>
        <v>108000</v>
      </c>
      <c r="BI16" s="4">
        <f t="shared" si="1"/>
        <v>24000</v>
      </c>
      <c r="BJ16" s="4">
        <f t="shared" si="1"/>
        <v>18000</v>
      </c>
      <c r="BK16" s="4">
        <f t="shared" si="1"/>
        <v>0</v>
      </c>
      <c r="BL16" s="4">
        <f t="shared" si="1"/>
        <v>0</v>
      </c>
      <c r="BM16" s="4">
        <f t="shared" si="38"/>
        <v>0</v>
      </c>
      <c r="BN16" s="4">
        <f t="shared" si="17"/>
        <v>0</v>
      </c>
      <c r="BO16" s="4">
        <f t="shared" si="17"/>
        <v>192000</v>
      </c>
      <c r="BP16" s="4">
        <f t="shared" si="17"/>
        <v>0</v>
      </c>
      <c r="BQ16" s="4">
        <f t="shared" si="17"/>
        <v>0</v>
      </c>
      <c r="BR16" s="4">
        <f t="shared" si="18"/>
        <v>0</v>
      </c>
      <c r="BS16" s="14">
        <f t="shared" si="19"/>
        <v>558000</v>
      </c>
      <c r="BT16" s="15">
        <f t="shared" si="20"/>
        <v>16740</v>
      </c>
      <c r="BU16" s="15">
        <f t="shared" si="21"/>
        <v>541260</v>
      </c>
      <c r="BV16" s="1">
        <v>300000</v>
      </c>
      <c r="BW16" s="1">
        <f t="shared" si="22"/>
        <v>241260</v>
      </c>
      <c r="BX16" s="1">
        <f t="shared" si="23"/>
        <v>100000</v>
      </c>
      <c r="BY16" s="1">
        <f t="shared" si="24"/>
        <v>5000</v>
      </c>
      <c r="BZ16" s="1">
        <f t="shared" si="25"/>
        <v>141260</v>
      </c>
      <c r="CA16" s="1">
        <f t="shared" si="26"/>
        <v>141260</v>
      </c>
      <c r="CB16" s="1">
        <f t="shared" si="27"/>
        <v>14126</v>
      </c>
      <c r="CC16" s="1">
        <f t="shared" si="28"/>
        <v>0</v>
      </c>
      <c r="CD16" s="1">
        <f t="shared" si="29"/>
        <v>0</v>
      </c>
      <c r="CE16" s="1">
        <f t="shared" si="30"/>
        <v>0</v>
      </c>
      <c r="CF16" s="1">
        <f t="shared" si="31"/>
        <v>0</v>
      </c>
      <c r="CG16" s="1">
        <f t="shared" si="32"/>
        <v>0</v>
      </c>
      <c r="CH16" s="1">
        <f t="shared" si="33"/>
        <v>0</v>
      </c>
      <c r="CI16" s="1">
        <f t="shared" si="34"/>
        <v>0</v>
      </c>
      <c r="CJ16" s="1">
        <f t="shared" si="35"/>
        <v>0</v>
      </c>
      <c r="CK16" s="18">
        <f t="shared" si="36"/>
        <v>19126</v>
      </c>
      <c r="CL16" s="5">
        <f t="shared" si="37"/>
        <v>1593.8333333333333</v>
      </c>
    </row>
    <row r="17" spans="1:90" x14ac:dyDescent="0.25">
      <c r="A17">
        <v>14</v>
      </c>
      <c r="B17" t="s">
        <v>47</v>
      </c>
      <c r="C17" t="s">
        <v>48</v>
      </c>
      <c r="D17">
        <v>22000</v>
      </c>
      <c r="E17">
        <v>14300</v>
      </c>
      <c r="F17">
        <v>1500</v>
      </c>
      <c r="G17">
        <v>8700</v>
      </c>
      <c r="H17">
        <v>0</v>
      </c>
      <c r="I17">
        <v>2000</v>
      </c>
      <c r="J17">
        <v>1500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50000</v>
      </c>
      <c r="T17" s="1">
        <f t="shared" si="2"/>
        <v>264000</v>
      </c>
      <c r="U17" s="1">
        <f t="shared" si="3"/>
        <v>171600</v>
      </c>
      <c r="V17" s="1">
        <f t="shared" si="0"/>
        <v>18000</v>
      </c>
      <c r="W17" s="1">
        <f t="shared" si="0"/>
        <v>104400</v>
      </c>
      <c r="X17" s="1">
        <f t="shared" si="39"/>
        <v>0</v>
      </c>
      <c r="Y17" s="1">
        <f t="shared" si="4"/>
        <v>24000</v>
      </c>
      <c r="Z17" s="1">
        <f t="shared" si="4"/>
        <v>18000</v>
      </c>
      <c r="AA17" s="1">
        <f t="shared" si="4"/>
        <v>0</v>
      </c>
      <c r="AB17" s="1">
        <f t="shared" si="4"/>
        <v>0</v>
      </c>
      <c r="AC17" s="1">
        <f t="shared" si="5"/>
        <v>0</v>
      </c>
      <c r="AD17" s="1">
        <f t="shared" si="5"/>
        <v>0</v>
      </c>
      <c r="AE17" s="1">
        <f t="shared" si="5"/>
        <v>0</v>
      </c>
      <c r="AF17" s="1">
        <f t="shared" si="5"/>
        <v>0</v>
      </c>
      <c r="AG17" s="1">
        <f t="shared" si="6"/>
        <v>0</v>
      </c>
      <c r="AH17">
        <f t="shared" si="6"/>
        <v>0</v>
      </c>
      <c r="AK17">
        <f t="shared" si="7"/>
        <v>300000</v>
      </c>
      <c r="AL17" s="4">
        <f t="shared" si="8"/>
        <v>132000</v>
      </c>
      <c r="AM17" s="4">
        <f t="shared" si="9"/>
        <v>132000</v>
      </c>
      <c r="AN17" s="4">
        <v>120000</v>
      </c>
      <c r="AO17" s="4">
        <f t="shared" si="10"/>
        <v>26400</v>
      </c>
      <c r="AP17" s="4">
        <f t="shared" si="11"/>
        <v>18000</v>
      </c>
      <c r="AQ17" s="1">
        <f t="shared" si="12"/>
        <v>30000</v>
      </c>
      <c r="BD17" s="4">
        <f t="shared" si="13"/>
        <v>264000</v>
      </c>
      <c r="BE17" s="4">
        <f t="shared" si="14"/>
        <v>39600</v>
      </c>
      <c r="BF17" s="4">
        <f t="shared" si="15"/>
        <v>0</v>
      </c>
      <c r="BG17" s="4">
        <f t="shared" si="16"/>
        <v>74400</v>
      </c>
      <c r="BH17" s="4">
        <f t="shared" si="1"/>
        <v>0</v>
      </c>
      <c r="BI17" s="4">
        <f t="shared" si="1"/>
        <v>24000</v>
      </c>
      <c r="BJ17" s="4">
        <f t="shared" si="1"/>
        <v>18000</v>
      </c>
      <c r="BK17" s="4">
        <f t="shared" si="1"/>
        <v>0</v>
      </c>
      <c r="BL17" s="4">
        <f t="shared" si="1"/>
        <v>0</v>
      </c>
      <c r="BM17" s="4">
        <f t="shared" si="38"/>
        <v>0</v>
      </c>
      <c r="BN17" s="4">
        <f t="shared" si="17"/>
        <v>0</v>
      </c>
      <c r="BO17" s="4">
        <f t="shared" si="17"/>
        <v>0</v>
      </c>
      <c r="BP17" s="4">
        <f t="shared" si="17"/>
        <v>0</v>
      </c>
      <c r="BQ17" s="4">
        <f t="shared" si="17"/>
        <v>0</v>
      </c>
      <c r="BR17" s="4">
        <f t="shared" si="18"/>
        <v>0</v>
      </c>
      <c r="BS17" s="14">
        <f t="shared" si="19"/>
        <v>420000</v>
      </c>
      <c r="BT17" s="15">
        <f t="shared" si="20"/>
        <v>12600</v>
      </c>
      <c r="BU17" s="15">
        <f t="shared" si="21"/>
        <v>407400</v>
      </c>
      <c r="BV17" s="1">
        <v>300000</v>
      </c>
      <c r="BW17" s="1">
        <f t="shared" si="22"/>
        <v>107400</v>
      </c>
      <c r="BX17" s="1">
        <f t="shared" si="23"/>
        <v>100000</v>
      </c>
      <c r="BY17" s="1">
        <f t="shared" si="24"/>
        <v>5000</v>
      </c>
      <c r="BZ17" s="1">
        <f t="shared" si="25"/>
        <v>7400</v>
      </c>
      <c r="CA17" s="1">
        <f t="shared" si="26"/>
        <v>7400</v>
      </c>
      <c r="CB17" s="1">
        <f t="shared" si="27"/>
        <v>740</v>
      </c>
      <c r="CC17" s="1">
        <f t="shared" si="28"/>
        <v>0</v>
      </c>
      <c r="CD17" s="1">
        <f t="shared" si="29"/>
        <v>0</v>
      </c>
      <c r="CE17" s="1">
        <f t="shared" si="30"/>
        <v>0</v>
      </c>
      <c r="CF17" s="1">
        <f t="shared" si="31"/>
        <v>0</v>
      </c>
      <c r="CG17" s="1">
        <f t="shared" si="32"/>
        <v>0</v>
      </c>
      <c r="CH17" s="1">
        <f t="shared" si="33"/>
        <v>0</v>
      </c>
      <c r="CI17" s="1">
        <f t="shared" si="34"/>
        <v>0</v>
      </c>
      <c r="CJ17" s="1">
        <f t="shared" si="35"/>
        <v>0</v>
      </c>
      <c r="CK17" s="18">
        <f t="shared" si="36"/>
        <v>5740</v>
      </c>
      <c r="CL17" s="5">
        <f t="shared" si="37"/>
        <v>478.33333333333331</v>
      </c>
    </row>
    <row r="18" spans="1:90" x14ac:dyDescent="0.25">
      <c r="A18">
        <v>15</v>
      </c>
      <c r="B18" t="s">
        <v>49</v>
      </c>
      <c r="C18" t="s">
        <v>50</v>
      </c>
      <c r="D18">
        <v>23100</v>
      </c>
      <c r="E18">
        <v>15015</v>
      </c>
      <c r="F18">
        <v>1500</v>
      </c>
      <c r="G18">
        <v>0</v>
      </c>
      <c r="H18">
        <v>19700</v>
      </c>
      <c r="I18">
        <v>2000</v>
      </c>
      <c r="J18">
        <v>500</v>
      </c>
      <c r="K18">
        <v>0</v>
      </c>
      <c r="L18">
        <v>0</v>
      </c>
      <c r="M18">
        <v>0</v>
      </c>
      <c r="N18">
        <v>0</v>
      </c>
      <c r="O18">
        <v>23100</v>
      </c>
      <c r="P18">
        <v>0</v>
      </c>
      <c r="Q18">
        <v>0</v>
      </c>
      <c r="R18">
        <v>0</v>
      </c>
      <c r="S18">
        <v>90115</v>
      </c>
      <c r="T18" s="1">
        <f t="shared" si="2"/>
        <v>277200</v>
      </c>
      <c r="U18" s="1">
        <f t="shared" si="3"/>
        <v>180180</v>
      </c>
      <c r="V18" s="1">
        <f t="shared" si="0"/>
        <v>18000</v>
      </c>
      <c r="W18" s="1">
        <f t="shared" si="0"/>
        <v>0</v>
      </c>
      <c r="X18" s="1">
        <f t="shared" si="39"/>
        <v>236400</v>
      </c>
      <c r="Y18" s="1">
        <f t="shared" si="4"/>
        <v>24000</v>
      </c>
      <c r="Z18" s="1">
        <f t="shared" si="4"/>
        <v>6000</v>
      </c>
      <c r="AA18" s="1">
        <f t="shared" si="4"/>
        <v>0</v>
      </c>
      <c r="AB18" s="1">
        <f t="shared" si="4"/>
        <v>0</v>
      </c>
      <c r="AC18" s="1">
        <f t="shared" si="5"/>
        <v>0</v>
      </c>
      <c r="AD18" s="1">
        <f t="shared" si="5"/>
        <v>0</v>
      </c>
      <c r="AE18" s="1">
        <f t="shared" si="5"/>
        <v>277200</v>
      </c>
      <c r="AF18" s="1">
        <f t="shared" si="5"/>
        <v>0</v>
      </c>
      <c r="AG18" s="1">
        <f t="shared" si="6"/>
        <v>0</v>
      </c>
      <c r="AH18">
        <f t="shared" si="6"/>
        <v>0</v>
      </c>
      <c r="AK18">
        <f t="shared" si="7"/>
        <v>300000</v>
      </c>
      <c r="AL18" s="4">
        <f t="shared" si="8"/>
        <v>138600</v>
      </c>
      <c r="AM18" s="4">
        <f t="shared" si="9"/>
        <v>138600</v>
      </c>
      <c r="AN18" s="4">
        <v>120000</v>
      </c>
      <c r="AO18" s="4">
        <f t="shared" si="10"/>
        <v>27720</v>
      </c>
      <c r="AP18" s="4">
        <f t="shared" si="11"/>
        <v>18000</v>
      </c>
      <c r="AQ18" s="1">
        <f t="shared" si="12"/>
        <v>0</v>
      </c>
      <c r="BD18" s="4">
        <f t="shared" si="13"/>
        <v>277200</v>
      </c>
      <c r="BE18" s="4">
        <f t="shared" si="14"/>
        <v>41580</v>
      </c>
      <c r="BF18" s="4">
        <f t="shared" si="15"/>
        <v>0</v>
      </c>
      <c r="BG18" s="4">
        <f t="shared" si="16"/>
        <v>0</v>
      </c>
      <c r="BH18" s="4">
        <f t="shared" si="1"/>
        <v>236400</v>
      </c>
      <c r="BI18" s="4">
        <f t="shared" si="1"/>
        <v>24000</v>
      </c>
      <c r="BJ18" s="4">
        <f t="shared" si="1"/>
        <v>6000</v>
      </c>
      <c r="BK18" s="4">
        <f t="shared" si="1"/>
        <v>0</v>
      </c>
      <c r="BL18" s="4">
        <f t="shared" si="1"/>
        <v>0</v>
      </c>
      <c r="BM18" s="4">
        <f t="shared" si="38"/>
        <v>0</v>
      </c>
      <c r="BN18" s="4">
        <f t="shared" si="17"/>
        <v>0</v>
      </c>
      <c r="BO18" s="4">
        <f t="shared" si="17"/>
        <v>277200</v>
      </c>
      <c r="BP18" s="4">
        <f t="shared" si="17"/>
        <v>0</v>
      </c>
      <c r="BQ18" s="4">
        <f t="shared" si="17"/>
        <v>0</v>
      </c>
      <c r="BR18" s="4">
        <f t="shared" si="18"/>
        <v>0</v>
      </c>
      <c r="BS18" s="14">
        <f t="shared" si="19"/>
        <v>862380</v>
      </c>
      <c r="BT18" s="15">
        <f t="shared" si="20"/>
        <v>25871.399999999998</v>
      </c>
      <c r="BU18" s="15">
        <f t="shared" si="21"/>
        <v>836508.6</v>
      </c>
      <c r="BV18" s="1">
        <v>300000</v>
      </c>
      <c r="BW18" s="1">
        <f t="shared" si="22"/>
        <v>536508.6</v>
      </c>
      <c r="BX18" s="1">
        <f t="shared" si="23"/>
        <v>100000</v>
      </c>
      <c r="BY18" s="1">
        <f t="shared" si="24"/>
        <v>5000</v>
      </c>
      <c r="BZ18" s="1">
        <f t="shared" si="25"/>
        <v>436508.6</v>
      </c>
      <c r="CA18" s="1">
        <f t="shared" si="26"/>
        <v>300000</v>
      </c>
      <c r="CB18" s="1">
        <f t="shared" si="27"/>
        <v>30000</v>
      </c>
      <c r="CC18" s="1">
        <f t="shared" si="28"/>
        <v>136508.59999999998</v>
      </c>
      <c r="CD18" s="1">
        <f t="shared" si="29"/>
        <v>136508.59999999998</v>
      </c>
      <c r="CE18" s="1">
        <f t="shared" si="30"/>
        <v>20476.289999999997</v>
      </c>
      <c r="CF18" s="1">
        <f t="shared" si="31"/>
        <v>0</v>
      </c>
      <c r="CG18" s="1">
        <f t="shared" si="32"/>
        <v>0</v>
      </c>
      <c r="CH18" s="1">
        <f t="shared" si="33"/>
        <v>0</v>
      </c>
      <c r="CI18" s="1">
        <f t="shared" si="34"/>
        <v>0</v>
      </c>
      <c r="CJ18" s="1">
        <f t="shared" si="35"/>
        <v>0</v>
      </c>
      <c r="CK18" s="18">
        <f t="shared" si="36"/>
        <v>55476.289999999994</v>
      </c>
      <c r="CL18" s="5">
        <f t="shared" si="37"/>
        <v>4623.0241666666661</v>
      </c>
    </row>
    <row r="19" spans="1:90" x14ac:dyDescent="0.25">
      <c r="A19">
        <v>16</v>
      </c>
      <c r="B19" t="s">
        <v>51</v>
      </c>
      <c r="C19" t="s">
        <v>28</v>
      </c>
      <c r="D19">
        <v>16800</v>
      </c>
      <c r="E19">
        <v>10920</v>
      </c>
      <c r="F19">
        <v>1500</v>
      </c>
      <c r="G19">
        <v>0</v>
      </c>
      <c r="H19">
        <v>9600</v>
      </c>
      <c r="I19">
        <v>2000</v>
      </c>
      <c r="J19">
        <v>500</v>
      </c>
      <c r="K19">
        <v>0</v>
      </c>
      <c r="L19">
        <v>0</v>
      </c>
      <c r="M19">
        <v>0</v>
      </c>
      <c r="N19">
        <v>0</v>
      </c>
      <c r="O19">
        <v>16800</v>
      </c>
      <c r="P19">
        <v>0</v>
      </c>
      <c r="Q19">
        <v>0</v>
      </c>
      <c r="R19">
        <v>0</v>
      </c>
      <c r="S19">
        <v>63320</v>
      </c>
      <c r="T19" s="1">
        <f t="shared" si="2"/>
        <v>201600</v>
      </c>
      <c r="U19" s="1">
        <f t="shared" si="3"/>
        <v>131040</v>
      </c>
      <c r="V19" s="1">
        <f t="shared" si="0"/>
        <v>18000</v>
      </c>
      <c r="W19" s="1">
        <f t="shared" si="0"/>
        <v>0</v>
      </c>
      <c r="X19" s="1">
        <f t="shared" si="39"/>
        <v>115200</v>
      </c>
      <c r="Y19" s="1">
        <f t="shared" si="4"/>
        <v>24000</v>
      </c>
      <c r="Z19" s="1">
        <f t="shared" si="4"/>
        <v>6000</v>
      </c>
      <c r="AA19" s="1">
        <f t="shared" si="4"/>
        <v>0</v>
      </c>
      <c r="AB19" s="1">
        <f t="shared" si="4"/>
        <v>0</v>
      </c>
      <c r="AC19" s="1">
        <f t="shared" si="5"/>
        <v>0</v>
      </c>
      <c r="AD19" s="1">
        <f t="shared" si="5"/>
        <v>0</v>
      </c>
      <c r="AE19" s="1">
        <f t="shared" si="5"/>
        <v>201600</v>
      </c>
      <c r="AF19" s="1">
        <f t="shared" si="5"/>
        <v>0</v>
      </c>
      <c r="AG19" s="1">
        <f t="shared" si="6"/>
        <v>0</v>
      </c>
      <c r="AH19">
        <f t="shared" si="6"/>
        <v>0</v>
      </c>
      <c r="AK19">
        <f t="shared" si="7"/>
        <v>300000</v>
      </c>
      <c r="AL19" s="4">
        <f t="shared" si="8"/>
        <v>100800</v>
      </c>
      <c r="AM19" s="4">
        <f t="shared" si="9"/>
        <v>100800</v>
      </c>
      <c r="AN19" s="4">
        <v>120000</v>
      </c>
      <c r="AO19" s="4">
        <f t="shared" si="10"/>
        <v>20160</v>
      </c>
      <c r="AP19" s="4">
        <f t="shared" si="11"/>
        <v>18000</v>
      </c>
      <c r="AQ19" s="1">
        <f t="shared" si="12"/>
        <v>0</v>
      </c>
      <c r="BD19" s="4">
        <f t="shared" si="13"/>
        <v>201600</v>
      </c>
      <c r="BE19" s="4">
        <f t="shared" si="14"/>
        <v>30240</v>
      </c>
      <c r="BF19" s="4">
        <f t="shared" si="15"/>
        <v>0</v>
      </c>
      <c r="BG19" s="4">
        <f t="shared" si="16"/>
        <v>0</v>
      </c>
      <c r="BH19" s="4">
        <f t="shared" si="1"/>
        <v>115200</v>
      </c>
      <c r="BI19" s="4">
        <f t="shared" si="1"/>
        <v>24000</v>
      </c>
      <c r="BJ19" s="4">
        <f t="shared" si="1"/>
        <v>6000</v>
      </c>
      <c r="BK19" s="4">
        <f t="shared" si="1"/>
        <v>0</v>
      </c>
      <c r="BL19" s="4">
        <f t="shared" si="1"/>
        <v>0</v>
      </c>
      <c r="BM19" s="4">
        <f t="shared" si="38"/>
        <v>0</v>
      </c>
      <c r="BN19" s="4">
        <f t="shared" si="17"/>
        <v>0</v>
      </c>
      <c r="BO19" s="4">
        <f t="shared" si="17"/>
        <v>201600</v>
      </c>
      <c r="BP19" s="4">
        <f t="shared" si="17"/>
        <v>0</v>
      </c>
      <c r="BQ19" s="4">
        <f t="shared" si="17"/>
        <v>0</v>
      </c>
      <c r="BR19" s="4">
        <f t="shared" si="18"/>
        <v>0</v>
      </c>
      <c r="BS19" s="14">
        <f t="shared" si="19"/>
        <v>578640</v>
      </c>
      <c r="BT19" s="15">
        <f t="shared" si="20"/>
        <v>17359.2</v>
      </c>
      <c r="BU19" s="15">
        <f t="shared" si="21"/>
        <v>561280.80000000005</v>
      </c>
      <c r="BV19" s="1">
        <v>300000</v>
      </c>
      <c r="BW19" s="1">
        <f t="shared" si="22"/>
        <v>261280.80000000005</v>
      </c>
      <c r="BX19" s="1">
        <f t="shared" si="23"/>
        <v>100000</v>
      </c>
      <c r="BY19" s="1">
        <f t="shared" si="24"/>
        <v>5000</v>
      </c>
      <c r="BZ19" s="1">
        <f t="shared" si="25"/>
        <v>161280.80000000005</v>
      </c>
      <c r="CA19" s="1">
        <f t="shared" si="26"/>
        <v>161280.80000000005</v>
      </c>
      <c r="CB19" s="1">
        <f t="shared" si="27"/>
        <v>16128.080000000005</v>
      </c>
      <c r="CC19" s="1">
        <f t="shared" si="28"/>
        <v>0</v>
      </c>
      <c r="CD19" s="1">
        <f t="shared" si="29"/>
        <v>0</v>
      </c>
      <c r="CE19" s="1">
        <f t="shared" si="30"/>
        <v>0</v>
      </c>
      <c r="CF19" s="1">
        <f t="shared" si="31"/>
        <v>0</v>
      </c>
      <c r="CG19" s="1">
        <f t="shared" si="32"/>
        <v>0</v>
      </c>
      <c r="CH19" s="1">
        <f t="shared" si="33"/>
        <v>0</v>
      </c>
      <c r="CI19" s="1">
        <f t="shared" si="34"/>
        <v>0</v>
      </c>
      <c r="CJ19" s="1">
        <f t="shared" si="35"/>
        <v>0</v>
      </c>
      <c r="CK19" s="18">
        <f t="shared" si="36"/>
        <v>21128.080000000005</v>
      </c>
      <c r="CL19" s="5">
        <f t="shared" si="37"/>
        <v>1760.6733333333339</v>
      </c>
    </row>
    <row r="20" spans="1:90" x14ac:dyDescent="0.25">
      <c r="A20">
        <v>17</v>
      </c>
      <c r="B20" t="s">
        <v>52</v>
      </c>
      <c r="C20" t="s">
        <v>28</v>
      </c>
      <c r="D20">
        <v>16800</v>
      </c>
      <c r="E20">
        <v>10920</v>
      </c>
      <c r="F20">
        <v>1500</v>
      </c>
      <c r="G20">
        <v>0</v>
      </c>
      <c r="H20">
        <v>9600</v>
      </c>
      <c r="I20">
        <v>2000</v>
      </c>
      <c r="J20">
        <v>500</v>
      </c>
      <c r="K20">
        <v>0</v>
      </c>
      <c r="L20">
        <v>0</v>
      </c>
      <c r="M20">
        <v>0</v>
      </c>
      <c r="N20">
        <v>0</v>
      </c>
      <c r="O20">
        <v>16800</v>
      </c>
      <c r="P20">
        <v>0</v>
      </c>
      <c r="Q20">
        <v>0</v>
      </c>
      <c r="R20">
        <v>0</v>
      </c>
      <c r="S20">
        <v>63320</v>
      </c>
      <c r="T20" s="1">
        <f t="shared" si="2"/>
        <v>201600</v>
      </c>
      <c r="U20" s="1">
        <f t="shared" si="3"/>
        <v>131040</v>
      </c>
      <c r="V20" s="1">
        <f t="shared" si="3"/>
        <v>18000</v>
      </c>
      <c r="W20" s="1">
        <f t="shared" si="3"/>
        <v>0</v>
      </c>
      <c r="X20" s="1">
        <f t="shared" si="39"/>
        <v>115200</v>
      </c>
      <c r="Y20" s="1">
        <f t="shared" si="4"/>
        <v>24000</v>
      </c>
      <c r="Z20" s="1">
        <f t="shared" si="4"/>
        <v>6000</v>
      </c>
      <c r="AA20" s="1">
        <f t="shared" si="4"/>
        <v>0</v>
      </c>
      <c r="AB20" s="1">
        <f t="shared" si="4"/>
        <v>0</v>
      </c>
      <c r="AC20" s="1">
        <f t="shared" si="5"/>
        <v>0</v>
      </c>
      <c r="AD20" s="1">
        <f t="shared" si="5"/>
        <v>0</v>
      </c>
      <c r="AE20" s="1">
        <f t="shared" si="5"/>
        <v>201600</v>
      </c>
      <c r="AF20" s="1">
        <f t="shared" si="5"/>
        <v>0</v>
      </c>
      <c r="AG20" s="1">
        <f t="shared" si="6"/>
        <v>0</v>
      </c>
      <c r="AH20">
        <f t="shared" si="6"/>
        <v>0</v>
      </c>
      <c r="AK20">
        <f t="shared" si="7"/>
        <v>300000</v>
      </c>
      <c r="AL20" s="4">
        <f t="shared" si="8"/>
        <v>100800</v>
      </c>
      <c r="AM20" s="4">
        <f t="shared" si="9"/>
        <v>100800</v>
      </c>
      <c r="AN20" s="4">
        <v>120000</v>
      </c>
      <c r="AO20" s="4">
        <f t="shared" si="10"/>
        <v>20160</v>
      </c>
      <c r="AP20" s="4">
        <f t="shared" si="11"/>
        <v>18000</v>
      </c>
      <c r="AQ20" s="1">
        <f t="shared" si="12"/>
        <v>0</v>
      </c>
      <c r="BD20" s="4">
        <f t="shared" si="13"/>
        <v>201600</v>
      </c>
      <c r="BE20" s="4">
        <f t="shared" si="14"/>
        <v>30240</v>
      </c>
      <c r="BF20" s="4">
        <f t="shared" si="15"/>
        <v>0</v>
      </c>
      <c r="BG20" s="4">
        <f t="shared" si="16"/>
        <v>0</v>
      </c>
      <c r="BH20" s="4">
        <f t="shared" si="16"/>
        <v>115200</v>
      </c>
      <c r="BI20" s="4">
        <f t="shared" si="16"/>
        <v>24000</v>
      </c>
      <c r="BJ20" s="4">
        <f t="shared" si="16"/>
        <v>6000</v>
      </c>
      <c r="BK20" s="4">
        <f t="shared" si="16"/>
        <v>0</v>
      </c>
      <c r="BL20" s="4">
        <f t="shared" ref="BL20:BP83" si="40">AB20-AV20</f>
        <v>0</v>
      </c>
      <c r="BM20" s="4">
        <f t="shared" si="38"/>
        <v>0</v>
      </c>
      <c r="BN20" s="4">
        <f t="shared" si="17"/>
        <v>0</v>
      </c>
      <c r="BO20" s="4">
        <f t="shared" si="17"/>
        <v>201600</v>
      </c>
      <c r="BP20" s="4">
        <f t="shared" si="17"/>
        <v>0</v>
      </c>
      <c r="BQ20" s="4">
        <f t="shared" si="17"/>
        <v>0</v>
      </c>
      <c r="BR20" s="4">
        <f t="shared" si="18"/>
        <v>0</v>
      </c>
      <c r="BS20" s="14">
        <f t="shared" si="19"/>
        <v>578640</v>
      </c>
      <c r="BT20" s="15">
        <f t="shared" si="20"/>
        <v>17359.2</v>
      </c>
      <c r="BU20" s="15">
        <f t="shared" si="21"/>
        <v>561280.80000000005</v>
      </c>
      <c r="BV20" s="1">
        <v>300000</v>
      </c>
      <c r="BW20" s="1">
        <f t="shared" si="22"/>
        <v>261280.80000000005</v>
      </c>
      <c r="BX20" s="1">
        <f t="shared" si="23"/>
        <v>100000</v>
      </c>
      <c r="BY20" s="1">
        <f t="shared" si="24"/>
        <v>5000</v>
      </c>
      <c r="BZ20" s="1">
        <f t="shared" si="25"/>
        <v>161280.80000000005</v>
      </c>
      <c r="CA20" s="1">
        <f t="shared" si="26"/>
        <v>161280.80000000005</v>
      </c>
      <c r="CB20" s="1">
        <f t="shared" si="27"/>
        <v>16128.080000000005</v>
      </c>
      <c r="CC20" s="1">
        <f t="shared" si="28"/>
        <v>0</v>
      </c>
      <c r="CD20" s="1">
        <f t="shared" si="29"/>
        <v>0</v>
      </c>
      <c r="CE20" s="1">
        <f t="shared" si="30"/>
        <v>0</v>
      </c>
      <c r="CF20" s="1">
        <f t="shared" si="31"/>
        <v>0</v>
      </c>
      <c r="CG20" s="1">
        <f t="shared" si="32"/>
        <v>0</v>
      </c>
      <c r="CH20" s="1">
        <f t="shared" si="33"/>
        <v>0</v>
      </c>
      <c r="CI20" s="1">
        <f t="shared" si="34"/>
        <v>0</v>
      </c>
      <c r="CJ20" s="1">
        <f t="shared" si="35"/>
        <v>0</v>
      </c>
      <c r="CK20" s="18">
        <f t="shared" si="36"/>
        <v>21128.080000000005</v>
      </c>
      <c r="CL20" s="5">
        <f t="shared" si="37"/>
        <v>1760.6733333333339</v>
      </c>
    </row>
    <row r="21" spans="1:90" x14ac:dyDescent="0.25">
      <c r="A21">
        <v>18</v>
      </c>
      <c r="B21" t="s">
        <v>53</v>
      </c>
      <c r="C21" t="s">
        <v>28</v>
      </c>
      <c r="D21">
        <v>16800</v>
      </c>
      <c r="E21">
        <v>10920</v>
      </c>
      <c r="F21">
        <v>1500</v>
      </c>
      <c r="G21">
        <v>0</v>
      </c>
      <c r="H21">
        <v>9600</v>
      </c>
      <c r="I21">
        <v>2000</v>
      </c>
      <c r="J21">
        <v>500</v>
      </c>
      <c r="K21">
        <v>0</v>
      </c>
      <c r="L21">
        <v>0</v>
      </c>
      <c r="M21">
        <v>0</v>
      </c>
      <c r="N21">
        <v>0</v>
      </c>
      <c r="O21">
        <v>16800</v>
      </c>
      <c r="P21">
        <v>0</v>
      </c>
      <c r="Q21">
        <v>0</v>
      </c>
      <c r="R21">
        <v>0</v>
      </c>
      <c r="S21">
        <v>63320</v>
      </c>
      <c r="T21" s="1">
        <f t="shared" si="2"/>
        <v>201600</v>
      </c>
      <c r="U21" s="1">
        <f t="shared" si="3"/>
        <v>131040</v>
      </c>
      <c r="V21" s="1">
        <f t="shared" si="3"/>
        <v>18000</v>
      </c>
      <c r="W21" s="1">
        <f t="shared" si="3"/>
        <v>0</v>
      </c>
      <c r="X21" s="1">
        <f t="shared" si="39"/>
        <v>115200</v>
      </c>
      <c r="Y21" s="1">
        <f t="shared" si="4"/>
        <v>24000</v>
      </c>
      <c r="Z21" s="1">
        <f t="shared" si="4"/>
        <v>6000</v>
      </c>
      <c r="AA21" s="1">
        <f t="shared" si="4"/>
        <v>0</v>
      </c>
      <c r="AB21" s="1">
        <f t="shared" si="4"/>
        <v>0</v>
      </c>
      <c r="AC21" s="1">
        <f t="shared" si="5"/>
        <v>0</v>
      </c>
      <c r="AD21" s="1">
        <f t="shared" si="5"/>
        <v>0</v>
      </c>
      <c r="AE21" s="1">
        <f t="shared" si="5"/>
        <v>201600</v>
      </c>
      <c r="AF21" s="1">
        <f t="shared" si="5"/>
        <v>0</v>
      </c>
      <c r="AG21" s="1">
        <f t="shared" si="6"/>
        <v>0</v>
      </c>
      <c r="AH21">
        <f t="shared" si="6"/>
        <v>0</v>
      </c>
      <c r="AK21">
        <f t="shared" si="7"/>
        <v>300000</v>
      </c>
      <c r="AL21" s="4">
        <f t="shared" si="8"/>
        <v>100800</v>
      </c>
      <c r="AM21" s="4">
        <f t="shared" si="9"/>
        <v>100800</v>
      </c>
      <c r="AN21" s="4">
        <v>120000</v>
      </c>
      <c r="AO21" s="4">
        <f t="shared" si="10"/>
        <v>20160</v>
      </c>
      <c r="AP21" s="4">
        <f t="shared" si="11"/>
        <v>18000</v>
      </c>
      <c r="AQ21" s="1">
        <f t="shared" si="12"/>
        <v>0</v>
      </c>
      <c r="BD21" s="4">
        <f t="shared" si="13"/>
        <v>201600</v>
      </c>
      <c r="BE21" s="4">
        <f t="shared" si="14"/>
        <v>30240</v>
      </c>
      <c r="BF21" s="4">
        <f t="shared" si="15"/>
        <v>0</v>
      </c>
      <c r="BG21" s="4">
        <f t="shared" si="16"/>
        <v>0</v>
      </c>
      <c r="BH21" s="4">
        <f t="shared" si="16"/>
        <v>115200</v>
      </c>
      <c r="BI21" s="4">
        <f t="shared" si="16"/>
        <v>24000</v>
      </c>
      <c r="BJ21" s="4">
        <f t="shared" si="16"/>
        <v>6000</v>
      </c>
      <c r="BK21" s="4">
        <f t="shared" si="16"/>
        <v>0</v>
      </c>
      <c r="BL21" s="4">
        <f t="shared" si="40"/>
        <v>0</v>
      </c>
      <c r="BM21" s="4">
        <f t="shared" si="38"/>
        <v>0</v>
      </c>
      <c r="BN21" s="4">
        <f t="shared" si="17"/>
        <v>0</v>
      </c>
      <c r="BO21" s="4">
        <f t="shared" si="17"/>
        <v>201600</v>
      </c>
      <c r="BP21" s="4">
        <f t="shared" si="17"/>
        <v>0</v>
      </c>
      <c r="BQ21" s="4">
        <f t="shared" si="17"/>
        <v>0</v>
      </c>
      <c r="BR21" s="4">
        <f t="shared" si="18"/>
        <v>0</v>
      </c>
      <c r="BS21" s="14">
        <f t="shared" si="19"/>
        <v>578640</v>
      </c>
      <c r="BT21" s="15">
        <f t="shared" si="20"/>
        <v>17359.2</v>
      </c>
      <c r="BU21" s="15">
        <f t="shared" si="21"/>
        <v>561280.80000000005</v>
      </c>
      <c r="BV21" s="1">
        <v>300000</v>
      </c>
      <c r="BW21" s="1">
        <f t="shared" si="22"/>
        <v>261280.80000000005</v>
      </c>
      <c r="BX21" s="1">
        <f t="shared" si="23"/>
        <v>100000</v>
      </c>
      <c r="BY21" s="1">
        <f t="shared" si="24"/>
        <v>5000</v>
      </c>
      <c r="BZ21" s="1">
        <f t="shared" si="25"/>
        <v>161280.80000000005</v>
      </c>
      <c r="CA21" s="1">
        <f t="shared" si="26"/>
        <v>161280.80000000005</v>
      </c>
      <c r="CB21" s="1">
        <f t="shared" si="27"/>
        <v>16128.080000000005</v>
      </c>
      <c r="CC21" s="1">
        <f t="shared" si="28"/>
        <v>0</v>
      </c>
      <c r="CD21" s="1">
        <f t="shared" si="29"/>
        <v>0</v>
      </c>
      <c r="CE21" s="1">
        <f t="shared" si="30"/>
        <v>0</v>
      </c>
      <c r="CF21" s="1">
        <f t="shared" si="31"/>
        <v>0</v>
      </c>
      <c r="CG21" s="1">
        <f t="shared" si="32"/>
        <v>0</v>
      </c>
      <c r="CH21" s="1">
        <f t="shared" si="33"/>
        <v>0</v>
      </c>
      <c r="CI21" s="1">
        <f t="shared" si="34"/>
        <v>0</v>
      </c>
      <c r="CJ21" s="1">
        <f t="shared" si="35"/>
        <v>0</v>
      </c>
      <c r="CK21" s="18">
        <f t="shared" si="36"/>
        <v>21128.080000000005</v>
      </c>
      <c r="CL21" s="5">
        <f t="shared" si="37"/>
        <v>1760.6733333333339</v>
      </c>
    </row>
    <row r="22" spans="1:90" x14ac:dyDescent="0.25">
      <c r="A22">
        <v>19</v>
      </c>
      <c r="B22" t="s">
        <v>54</v>
      </c>
      <c r="C22" t="s">
        <v>50</v>
      </c>
      <c r="D22">
        <v>22000</v>
      </c>
      <c r="E22">
        <v>14300</v>
      </c>
      <c r="F22">
        <v>1500</v>
      </c>
      <c r="G22">
        <v>0</v>
      </c>
      <c r="H22">
        <v>19700</v>
      </c>
      <c r="I22">
        <v>2000</v>
      </c>
      <c r="J22">
        <v>500</v>
      </c>
      <c r="K22">
        <v>0</v>
      </c>
      <c r="L22">
        <v>0</v>
      </c>
      <c r="M22">
        <v>0</v>
      </c>
      <c r="N22">
        <v>0</v>
      </c>
      <c r="O22">
        <v>22000</v>
      </c>
      <c r="P22">
        <v>0</v>
      </c>
      <c r="Q22">
        <v>0</v>
      </c>
      <c r="R22">
        <v>0</v>
      </c>
      <c r="S22">
        <v>82000</v>
      </c>
      <c r="T22" s="1">
        <f t="shared" si="2"/>
        <v>264000</v>
      </c>
      <c r="U22" s="1">
        <f t="shared" si="3"/>
        <v>171600</v>
      </c>
      <c r="V22" s="1">
        <f t="shared" si="3"/>
        <v>18000</v>
      </c>
      <c r="W22" s="1">
        <f t="shared" si="3"/>
        <v>0</v>
      </c>
      <c r="X22" s="1">
        <f t="shared" si="39"/>
        <v>236400</v>
      </c>
      <c r="Y22" s="1">
        <f t="shared" si="4"/>
        <v>24000</v>
      </c>
      <c r="Z22" s="1">
        <f t="shared" si="4"/>
        <v>6000</v>
      </c>
      <c r="AA22" s="1">
        <f t="shared" si="4"/>
        <v>0</v>
      </c>
      <c r="AB22" s="1">
        <f t="shared" si="4"/>
        <v>0</v>
      </c>
      <c r="AC22" s="1">
        <f t="shared" si="5"/>
        <v>0</v>
      </c>
      <c r="AD22" s="1">
        <f t="shared" si="5"/>
        <v>0</v>
      </c>
      <c r="AE22" s="1">
        <f t="shared" si="5"/>
        <v>264000</v>
      </c>
      <c r="AF22" s="1">
        <f t="shared" si="5"/>
        <v>0</v>
      </c>
      <c r="AG22" s="1">
        <f t="shared" si="6"/>
        <v>0</v>
      </c>
      <c r="AH22">
        <f t="shared" si="6"/>
        <v>0</v>
      </c>
      <c r="AK22">
        <f t="shared" si="7"/>
        <v>300000</v>
      </c>
      <c r="AL22" s="4">
        <f t="shared" si="8"/>
        <v>132000</v>
      </c>
      <c r="AM22" s="4">
        <f t="shared" si="9"/>
        <v>132000</v>
      </c>
      <c r="AN22" s="4">
        <v>120000</v>
      </c>
      <c r="AO22" s="4">
        <f t="shared" si="10"/>
        <v>26400</v>
      </c>
      <c r="AP22" s="4">
        <f t="shared" si="11"/>
        <v>18000</v>
      </c>
      <c r="AQ22" s="1">
        <f t="shared" si="12"/>
        <v>0</v>
      </c>
      <c r="BD22" s="4">
        <f t="shared" si="13"/>
        <v>264000</v>
      </c>
      <c r="BE22" s="4">
        <f t="shared" si="14"/>
        <v>39600</v>
      </c>
      <c r="BF22" s="4">
        <f t="shared" si="15"/>
        <v>0</v>
      </c>
      <c r="BG22" s="4">
        <f t="shared" si="16"/>
        <v>0</v>
      </c>
      <c r="BH22" s="4">
        <f t="shared" si="16"/>
        <v>236400</v>
      </c>
      <c r="BI22" s="4">
        <f t="shared" si="16"/>
        <v>24000</v>
      </c>
      <c r="BJ22" s="4">
        <f t="shared" si="16"/>
        <v>6000</v>
      </c>
      <c r="BK22" s="4">
        <f t="shared" si="16"/>
        <v>0</v>
      </c>
      <c r="BL22" s="4">
        <f t="shared" si="40"/>
        <v>0</v>
      </c>
      <c r="BM22" s="4">
        <f t="shared" si="38"/>
        <v>0</v>
      </c>
      <c r="BN22" s="4">
        <f t="shared" si="17"/>
        <v>0</v>
      </c>
      <c r="BO22" s="4">
        <f t="shared" si="17"/>
        <v>264000</v>
      </c>
      <c r="BP22" s="4">
        <f t="shared" si="17"/>
        <v>0</v>
      </c>
      <c r="BQ22" s="4">
        <f t="shared" si="17"/>
        <v>0</v>
      </c>
      <c r="BR22" s="4">
        <f t="shared" si="18"/>
        <v>0</v>
      </c>
      <c r="BS22" s="14">
        <f t="shared" si="19"/>
        <v>834000</v>
      </c>
      <c r="BT22" s="15">
        <f t="shared" si="20"/>
        <v>25020</v>
      </c>
      <c r="BU22" s="15">
        <f t="shared" si="21"/>
        <v>808980</v>
      </c>
      <c r="BV22" s="1">
        <v>300000</v>
      </c>
      <c r="BW22" s="1">
        <f t="shared" si="22"/>
        <v>508980</v>
      </c>
      <c r="BX22" s="1">
        <f t="shared" si="23"/>
        <v>100000</v>
      </c>
      <c r="BY22" s="1">
        <f t="shared" si="24"/>
        <v>5000</v>
      </c>
      <c r="BZ22" s="1">
        <f t="shared" si="25"/>
        <v>408980</v>
      </c>
      <c r="CA22" s="1">
        <f t="shared" si="26"/>
        <v>300000</v>
      </c>
      <c r="CB22" s="1">
        <f t="shared" si="27"/>
        <v>30000</v>
      </c>
      <c r="CC22" s="1">
        <f t="shared" si="28"/>
        <v>108980</v>
      </c>
      <c r="CD22" s="1">
        <f t="shared" si="29"/>
        <v>108980</v>
      </c>
      <c r="CE22" s="1">
        <f t="shared" si="30"/>
        <v>16347</v>
      </c>
      <c r="CF22" s="1">
        <f t="shared" si="31"/>
        <v>0</v>
      </c>
      <c r="CG22" s="1">
        <f t="shared" si="32"/>
        <v>0</v>
      </c>
      <c r="CH22" s="1">
        <f t="shared" si="33"/>
        <v>0</v>
      </c>
      <c r="CI22" s="1">
        <f t="shared" si="34"/>
        <v>0</v>
      </c>
      <c r="CJ22" s="1">
        <f t="shared" si="35"/>
        <v>0</v>
      </c>
      <c r="CK22" s="18">
        <f t="shared" si="36"/>
        <v>51347</v>
      </c>
      <c r="CL22" s="5">
        <f t="shared" si="37"/>
        <v>4278.916666666667</v>
      </c>
    </row>
    <row r="23" spans="1:90" x14ac:dyDescent="0.25">
      <c r="A23">
        <v>20</v>
      </c>
      <c r="B23" t="s">
        <v>55</v>
      </c>
      <c r="C23" t="s">
        <v>28</v>
      </c>
      <c r="D23">
        <v>16000</v>
      </c>
      <c r="E23">
        <v>10400</v>
      </c>
      <c r="F23">
        <v>1500</v>
      </c>
      <c r="G23">
        <v>0</v>
      </c>
      <c r="H23">
        <v>9600</v>
      </c>
      <c r="I23">
        <v>2000</v>
      </c>
      <c r="J23">
        <v>500</v>
      </c>
      <c r="K23">
        <v>0</v>
      </c>
      <c r="L23">
        <v>0</v>
      </c>
      <c r="M23">
        <v>0</v>
      </c>
      <c r="N23">
        <v>0</v>
      </c>
      <c r="O23">
        <v>16000</v>
      </c>
      <c r="P23">
        <v>0</v>
      </c>
      <c r="Q23">
        <v>0</v>
      </c>
      <c r="R23">
        <v>0</v>
      </c>
      <c r="S23">
        <v>56000</v>
      </c>
      <c r="T23" s="1">
        <f t="shared" si="2"/>
        <v>192000</v>
      </c>
      <c r="U23" s="1">
        <f t="shared" si="3"/>
        <v>124800</v>
      </c>
      <c r="V23" s="1">
        <f t="shared" si="3"/>
        <v>18000</v>
      </c>
      <c r="W23" s="1">
        <f t="shared" si="3"/>
        <v>0</v>
      </c>
      <c r="X23" s="1">
        <f t="shared" si="39"/>
        <v>115200</v>
      </c>
      <c r="Y23" s="1">
        <f t="shared" si="4"/>
        <v>24000</v>
      </c>
      <c r="Z23" s="1">
        <f t="shared" si="4"/>
        <v>6000</v>
      </c>
      <c r="AA23" s="1">
        <f t="shared" si="4"/>
        <v>0</v>
      </c>
      <c r="AB23" s="1">
        <f t="shared" si="4"/>
        <v>0</v>
      </c>
      <c r="AC23" s="1">
        <f t="shared" si="5"/>
        <v>0</v>
      </c>
      <c r="AD23" s="1">
        <f t="shared" si="5"/>
        <v>0</v>
      </c>
      <c r="AE23" s="1">
        <f t="shared" si="5"/>
        <v>192000</v>
      </c>
      <c r="AF23" s="1">
        <f t="shared" si="5"/>
        <v>0</v>
      </c>
      <c r="AG23" s="1">
        <f t="shared" si="6"/>
        <v>0</v>
      </c>
      <c r="AH23">
        <f t="shared" si="6"/>
        <v>0</v>
      </c>
      <c r="AK23">
        <f t="shared" si="7"/>
        <v>300000</v>
      </c>
      <c r="AL23" s="4">
        <f t="shared" si="8"/>
        <v>96000</v>
      </c>
      <c r="AM23" s="4">
        <f t="shared" si="9"/>
        <v>96000</v>
      </c>
      <c r="AN23" s="4">
        <v>120000</v>
      </c>
      <c r="AO23" s="4">
        <f t="shared" si="10"/>
        <v>19200</v>
      </c>
      <c r="AP23" s="4">
        <f t="shared" si="11"/>
        <v>18000</v>
      </c>
      <c r="AQ23" s="1">
        <f t="shared" si="12"/>
        <v>0</v>
      </c>
      <c r="BD23" s="4">
        <f t="shared" si="13"/>
        <v>192000</v>
      </c>
      <c r="BE23" s="4">
        <f t="shared" si="14"/>
        <v>28800</v>
      </c>
      <c r="BF23" s="4">
        <f t="shared" si="15"/>
        <v>0</v>
      </c>
      <c r="BG23" s="4">
        <f t="shared" si="16"/>
        <v>0</v>
      </c>
      <c r="BH23" s="4">
        <f t="shared" si="16"/>
        <v>115200</v>
      </c>
      <c r="BI23" s="4">
        <f t="shared" si="16"/>
        <v>24000</v>
      </c>
      <c r="BJ23" s="4">
        <f t="shared" si="16"/>
        <v>6000</v>
      </c>
      <c r="BK23" s="4">
        <f t="shared" si="16"/>
        <v>0</v>
      </c>
      <c r="BL23" s="4">
        <f t="shared" si="40"/>
        <v>0</v>
      </c>
      <c r="BM23" s="4">
        <f t="shared" si="38"/>
        <v>0</v>
      </c>
      <c r="BN23" s="4">
        <f t="shared" si="17"/>
        <v>0</v>
      </c>
      <c r="BO23" s="4">
        <f t="shared" si="17"/>
        <v>192000</v>
      </c>
      <c r="BP23" s="4">
        <f t="shared" si="17"/>
        <v>0</v>
      </c>
      <c r="BQ23" s="4">
        <f t="shared" si="17"/>
        <v>0</v>
      </c>
      <c r="BR23" s="4">
        <f t="shared" si="18"/>
        <v>0</v>
      </c>
      <c r="BS23" s="14">
        <f t="shared" si="19"/>
        <v>558000</v>
      </c>
      <c r="BT23" s="15">
        <f t="shared" si="20"/>
        <v>16740</v>
      </c>
      <c r="BU23" s="15">
        <f t="shared" si="21"/>
        <v>541260</v>
      </c>
      <c r="BV23" s="1">
        <v>300000</v>
      </c>
      <c r="BW23" s="1">
        <f t="shared" si="22"/>
        <v>241260</v>
      </c>
      <c r="BX23" s="1">
        <f t="shared" si="23"/>
        <v>100000</v>
      </c>
      <c r="BY23" s="1">
        <f t="shared" si="24"/>
        <v>5000</v>
      </c>
      <c r="BZ23" s="1">
        <f t="shared" si="25"/>
        <v>141260</v>
      </c>
      <c r="CA23" s="1">
        <f t="shared" si="26"/>
        <v>141260</v>
      </c>
      <c r="CB23" s="1">
        <f t="shared" si="27"/>
        <v>14126</v>
      </c>
      <c r="CC23" s="1">
        <f t="shared" si="28"/>
        <v>0</v>
      </c>
      <c r="CD23" s="1">
        <f t="shared" si="29"/>
        <v>0</v>
      </c>
      <c r="CE23" s="1">
        <f t="shared" si="30"/>
        <v>0</v>
      </c>
      <c r="CF23" s="1">
        <f t="shared" si="31"/>
        <v>0</v>
      </c>
      <c r="CG23" s="1">
        <f t="shared" si="32"/>
        <v>0</v>
      </c>
      <c r="CH23" s="1">
        <f t="shared" si="33"/>
        <v>0</v>
      </c>
      <c r="CI23" s="1">
        <f t="shared" si="34"/>
        <v>0</v>
      </c>
      <c r="CJ23" s="1">
        <f t="shared" si="35"/>
        <v>0</v>
      </c>
      <c r="CK23" s="18">
        <f t="shared" si="36"/>
        <v>19126</v>
      </c>
      <c r="CL23" s="5">
        <f t="shared" si="37"/>
        <v>1593.8333333333333</v>
      </c>
    </row>
    <row r="24" spans="1:90" x14ac:dyDescent="0.25">
      <c r="A24">
        <v>21</v>
      </c>
      <c r="B24" t="s">
        <v>56</v>
      </c>
      <c r="C24" t="s">
        <v>50</v>
      </c>
      <c r="D24">
        <v>23100</v>
      </c>
      <c r="E24">
        <v>15015</v>
      </c>
      <c r="F24">
        <v>1500</v>
      </c>
      <c r="G24">
        <v>0</v>
      </c>
      <c r="H24">
        <v>19700</v>
      </c>
      <c r="I24">
        <v>2000</v>
      </c>
      <c r="J24">
        <v>500</v>
      </c>
      <c r="K24">
        <v>0</v>
      </c>
      <c r="L24">
        <v>0</v>
      </c>
      <c r="M24">
        <v>0</v>
      </c>
      <c r="N24">
        <v>0</v>
      </c>
      <c r="O24">
        <v>23100</v>
      </c>
      <c r="P24">
        <v>0</v>
      </c>
      <c r="Q24">
        <v>0</v>
      </c>
      <c r="R24">
        <v>0</v>
      </c>
      <c r="S24">
        <v>90115</v>
      </c>
      <c r="T24" s="1">
        <f t="shared" si="2"/>
        <v>277200</v>
      </c>
      <c r="U24" s="1">
        <f t="shared" si="3"/>
        <v>180180</v>
      </c>
      <c r="V24" s="1">
        <f t="shared" si="3"/>
        <v>18000</v>
      </c>
      <c r="W24" s="1">
        <f t="shared" si="3"/>
        <v>0</v>
      </c>
      <c r="X24" s="1">
        <f t="shared" si="39"/>
        <v>236400</v>
      </c>
      <c r="Y24" s="1">
        <f t="shared" si="4"/>
        <v>24000</v>
      </c>
      <c r="Z24" s="1">
        <f t="shared" si="4"/>
        <v>6000</v>
      </c>
      <c r="AA24" s="1">
        <f t="shared" si="4"/>
        <v>0</v>
      </c>
      <c r="AB24" s="1">
        <f t="shared" si="4"/>
        <v>0</v>
      </c>
      <c r="AC24" s="1">
        <f t="shared" si="5"/>
        <v>0</v>
      </c>
      <c r="AD24" s="1">
        <f t="shared" si="5"/>
        <v>0</v>
      </c>
      <c r="AE24" s="1">
        <f t="shared" si="5"/>
        <v>277200</v>
      </c>
      <c r="AF24" s="1">
        <f t="shared" si="5"/>
        <v>0</v>
      </c>
      <c r="AG24" s="1">
        <f t="shared" si="6"/>
        <v>0</v>
      </c>
      <c r="AH24">
        <f t="shared" si="6"/>
        <v>0</v>
      </c>
      <c r="AK24">
        <f t="shared" si="7"/>
        <v>300000</v>
      </c>
      <c r="AL24" s="4">
        <f t="shared" si="8"/>
        <v>138600</v>
      </c>
      <c r="AM24" s="4">
        <f t="shared" si="9"/>
        <v>138600</v>
      </c>
      <c r="AN24" s="4">
        <v>120000</v>
      </c>
      <c r="AO24" s="4">
        <f t="shared" si="10"/>
        <v>27720</v>
      </c>
      <c r="AP24" s="4">
        <f t="shared" si="11"/>
        <v>18000</v>
      </c>
      <c r="AQ24" s="1">
        <f t="shared" si="12"/>
        <v>0</v>
      </c>
      <c r="BD24" s="4">
        <f t="shared" si="13"/>
        <v>277200</v>
      </c>
      <c r="BE24" s="4">
        <f t="shared" si="14"/>
        <v>41580</v>
      </c>
      <c r="BF24" s="4">
        <f t="shared" si="15"/>
        <v>0</v>
      </c>
      <c r="BG24" s="4">
        <f t="shared" si="16"/>
        <v>0</v>
      </c>
      <c r="BH24" s="4">
        <f t="shared" si="16"/>
        <v>236400</v>
      </c>
      <c r="BI24" s="4">
        <f t="shared" si="16"/>
        <v>24000</v>
      </c>
      <c r="BJ24" s="4">
        <f t="shared" si="16"/>
        <v>6000</v>
      </c>
      <c r="BK24" s="4">
        <f t="shared" si="16"/>
        <v>0</v>
      </c>
      <c r="BL24" s="4">
        <f t="shared" si="40"/>
        <v>0</v>
      </c>
      <c r="BM24" s="4">
        <f t="shared" si="38"/>
        <v>0</v>
      </c>
      <c r="BN24" s="4">
        <f t="shared" si="17"/>
        <v>0</v>
      </c>
      <c r="BO24" s="4">
        <f t="shared" si="17"/>
        <v>277200</v>
      </c>
      <c r="BP24" s="4">
        <f t="shared" si="17"/>
        <v>0</v>
      </c>
      <c r="BQ24" s="4">
        <f t="shared" si="17"/>
        <v>0</v>
      </c>
      <c r="BR24" s="4">
        <f t="shared" si="18"/>
        <v>0</v>
      </c>
      <c r="BS24" s="14">
        <f t="shared" si="19"/>
        <v>862380</v>
      </c>
      <c r="BT24" s="15">
        <f t="shared" si="20"/>
        <v>25871.399999999998</v>
      </c>
      <c r="BU24" s="15">
        <f t="shared" si="21"/>
        <v>836508.6</v>
      </c>
      <c r="BV24" s="1">
        <v>300000</v>
      </c>
      <c r="BW24" s="1">
        <f t="shared" si="22"/>
        <v>536508.6</v>
      </c>
      <c r="BX24" s="1">
        <f t="shared" si="23"/>
        <v>100000</v>
      </c>
      <c r="BY24" s="1">
        <f t="shared" si="24"/>
        <v>5000</v>
      </c>
      <c r="BZ24" s="1">
        <f t="shared" si="25"/>
        <v>436508.6</v>
      </c>
      <c r="CA24" s="1">
        <f t="shared" si="26"/>
        <v>300000</v>
      </c>
      <c r="CB24" s="1">
        <f t="shared" si="27"/>
        <v>30000</v>
      </c>
      <c r="CC24" s="1">
        <f t="shared" si="28"/>
        <v>136508.59999999998</v>
      </c>
      <c r="CD24" s="1">
        <f t="shared" si="29"/>
        <v>136508.59999999998</v>
      </c>
      <c r="CE24" s="1">
        <f t="shared" si="30"/>
        <v>20476.289999999997</v>
      </c>
      <c r="CF24" s="1">
        <f t="shared" si="31"/>
        <v>0</v>
      </c>
      <c r="CG24" s="1">
        <f t="shared" si="32"/>
        <v>0</v>
      </c>
      <c r="CH24" s="1">
        <f t="shared" si="33"/>
        <v>0</v>
      </c>
      <c r="CI24" s="1">
        <f t="shared" si="34"/>
        <v>0</v>
      </c>
      <c r="CJ24" s="1">
        <f t="shared" si="35"/>
        <v>0</v>
      </c>
      <c r="CK24" s="18">
        <f t="shared" si="36"/>
        <v>55476.289999999994</v>
      </c>
      <c r="CL24" s="5">
        <f t="shared" si="37"/>
        <v>4623.0241666666661</v>
      </c>
    </row>
    <row r="25" spans="1:90" x14ac:dyDescent="0.25">
      <c r="A25">
        <v>22</v>
      </c>
      <c r="B25" t="s">
        <v>57</v>
      </c>
      <c r="C25" t="s">
        <v>28</v>
      </c>
      <c r="D25">
        <v>16800</v>
      </c>
      <c r="E25">
        <v>10920</v>
      </c>
      <c r="F25">
        <v>1500</v>
      </c>
      <c r="G25">
        <v>0</v>
      </c>
      <c r="H25">
        <v>9600</v>
      </c>
      <c r="I25">
        <v>2000</v>
      </c>
      <c r="J25">
        <v>500</v>
      </c>
      <c r="K25">
        <v>0</v>
      </c>
      <c r="L25">
        <v>0</v>
      </c>
      <c r="M25">
        <v>0</v>
      </c>
      <c r="N25">
        <v>0</v>
      </c>
      <c r="O25">
        <v>16800</v>
      </c>
      <c r="P25">
        <v>0</v>
      </c>
      <c r="Q25">
        <v>0</v>
      </c>
      <c r="R25">
        <v>0</v>
      </c>
      <c r="S25">
        <v>63320</v>
      </c>
      <c r="T25" s="1">
        <f t="shared" si="2"/>
        <v>201600</v>
      </c>
      <c r="U25" s="1">
        <f t="shared" si="3"/>
        <v>131040</v>
      </c>
      <c r="V25" s="1">
        <f t="shared" si="3"/>
        <v>18000</v>
      </c>
      <c r="W25" s="1">
        <f t="shared" si="3"/>
        <v>0</v>
      </c>
      <c r="X25" s="1">
        <f t="shared" si="39"/>
        <v>115200</v>
      </c>
      <c r="Y25" s="1">
        <f t="shared" si="4"/>
        <v>24000</v>
      </c>
      <c r="Z25" s="1">
        <f t="shared" si="4"/>
        <v>6000</v>
      </c>
      <c r="AA25" s="1">
        <f t="shared" si="4"/>
        <v>0</v>
      </c>
      <c r="AB25" s="1">
        <f t="shared" si="4"/>
        <v>0</v>
      </c>
      <c r="AC25" s="1">
        <f t="shared" si="5"/>
        <v>0</v>
      </c>
      <c r="AD25" s="1">
        <f t="shared" si="5"/>
        <v>0</v>
      </c>
      <c r="AE25" s="1">
        <f t="shared" si="5"/>
        <v>201600</v>
      </c>
      <c r="AF25" s="1">
        <f t="shared" si="5"/>
        <v>0</v>
      </c>
      <c r="AG25" s="1">
        <f t="shared" si="6"/>
        <v>0</v>
      </c>
      <c r="AH25">
        <f t="shared" si="6"/>
        <v>0</v>
      </c>
      <c r="AK25">
        <f t="shared" si="7"/>
        <v>300000</v>
      </c>
      <c r="AL25" s="4">
        <f t="shared" si="8"/>
        <v>100800</v>
      </c>
      <c r="AM25" s="4">
        <f t="shared" si="9"/>
        <v>100800</v>
      </c>
      <c r="AN25" s="4">
        <v>120000</v>
      </c>
      <c r="AO25" s="4">
        <f t="shared" si="10"/>
        <v>20160</v>
      </c>
      <c r="AP25" s="4">
        <f t="shared" si="11"/>
        <v>18000</v>
      </c>
      <c r="AQ25" s="1">
        <f t="shared" si="12"/>
        <v>0</v>
      </c>
      <c r="BD25" s="4">
        <f t="shared" si="13"/>
        <v>201600</v>
      </c>
      <c r="BE25" s="4">
        <f t="shared" si="14"/>
        <v>30240</v>
      </c>
      <c r="BF25" s="4">
        <f t="shared" si="15"/>
        <v>0</v>
      </c>
      <c r="BG25" s="4">
        <f t="shared" si="16"/>
        <v>0</v>
      </c>
      <c r="BH25" s="4">
        <f t="shared" si="16"/>
        <v>115200</v>
      </c>
      <c r="BI25" s="4">
        <f t="shared" si="16"/>
        <v>24000</v>
      </c>
      <c r="BJ25" s="4">
        <f t="shared" si="16"/>
        <v>6000</v>
      </c>
      <c r="BK25" s="4">
        <f t="shared" si="16"/>
        <v>0</v>
      </c>
      <c r="BL25" s="4">
        <f t="shared" si="40"/>
        <v>0</v>
      </c>
      <c r="BM25" s="4">
        <f t="shared" si="38"/>
        <v>0</v>
      </c>
      <c r="BN25" s="4">
        <f t="shared" si="17"/>
        <v>0</v>
      </c>
      <c r="BO25" s="4">
        <f t="shared" si="17"/>
        <v>201600</v>
      </c>
      <c r="BP25" s="4">
        <f t="shared" si="17"/>
        <v>0</v>
      </c>
      <c r="BQ25" s="4">
        <f t="shared" si="17"/>
        <v>0</v>
      </c>
      <c r="BR25" s="4">
        <f t="shared" si="18"/>
        <v>0</v>
      </c>
      <c r="BS25" s="14">
        <f t="shared" si="19"/>
        <v>578640</v>
      </c>
      <c r="BT25" s="15">
        <f t="shared" si="20"/>
        <v>17359.2</v>
      </c>
      <c r="BU25" s="15">
        <f t="shared" si="21"/>
        <v>561280.80000000005</v>
      </c>
      <c r="BV25" s="1">
        <v>300000</v>
      </c>
      <c r="BW25" s="1">
        <f t="shared" si="22"/>
        <v>261280.80000000005</v>
      </c>
      <c r="BX25" s="1">
        <f t="shared" si="23"/>
        <v>100000</v>
      </c>
      <c r="BY25" s="1">
        <f t="shared" si="24"/>
        <v>5000</v>
      </c>
      <c r="BZ25" s="1">
        <f t="shared" si="25"/>
        <v>161280.80000000005</v>
      </c>
      <c r="CA25" s="1">
        <f t="shared" si="26"/>
        <v>161280.80000000005</v>
      </c>
      <c r="CB25" s="1">
        <f t="shared" si="27"/>
        <v>16128.080000000005</v>
      </c>
      <c r="CC25" s="1">
        <f t="shared" si="28"/>
        <v>0</v>
      </c>
      <c r="CD25" s="1">
        <f t="shared" si="29"/>
        <v>0</v>
      </c>
      <c r="CE25" s="1">
        <f t="shared" si="30"/>
        <v>0</v>
      </c>
      <c r="CF25" s="1">
        <f t="shared" si="31"/>
        <v>0</v>
      </c>
      <c r="CG25" s="1">
        <f t="shared" si="32"/>
        <v>0</v>
      </c>
      <c r="CH25" s="1">
        <f t="shared" si="33"/>
        <v>0</v>
      </c>
      <c r="CI25" s="1">
        <f t="shared" si="34"/>
        <v>0</v>
      </c>
      <c r="CJ25" s="1">
        <f t="shared" si="35"/>
        <v>0</v>
      </c>
      <c r="CK25" s="18">
        <f t="shared" si="36"/>
        <v>21128.080000000005</v>
      </c>
      <c r="CL25" s="5">
        <f t="shared" si="37"/>
        <v>1760.6733333333339</v>
      </c>
    </row>
    <row r="26" spans="1:90" x14ac:dyDescent="0.25">
      <c r="A26">
        <v>23</v>
      </c>
      <c r="B26" t="s">
        <v>58</v>
      </c>
      <c r="C26" t="s">
        <v>50</v>
      </c>
      <c r="D26">
        <v>16800</v>
      </c>
      <c r="E26">
        <v>10920</v>
      </c>
      <c r="F26">
        <v>1500</v>
      </c>
      <c r="G26">
        <v>0</v>
      </c>
      <c r="H26">
        <v>9600</v>
      </c>
      <c r="I26">
        <v>2000</v>
      </c>
      <c r="J26">
        <v>500</v>
      </c>
      <c r="K26">
        <v>0</v>
      </c>
      <c r="L26">
        <v>0</v>
      </c>
      <c r="M26">
        <v>0</v>
      </c>
      <c r="N26">
        <v>0</v>
      </c>
      <c r="O26">
        <v>16800</v>
      </c>
      <c r="P26">
        <v>0</v>
      </c>
      <c r="Q26">
        <v>0</v>
      </c>
      <c r="R26">
        <v>0</v>
      </c>
      <c r="S26">
        <v>63320</v>
      </c>
      <c r="T26" s="1">
        <f t="shared" si="2"/>
        <v>201600</v>
      </c>
      <c r="U26" s="1">
        <f t="shared" si="3"/>
        <v>131040</v>
      </c>
      <c r="V26" s="1">
        <f t="shared" si="3"/>
        <v>18000</v>
      </c>
      <c r="W26" s="1">
        <f t="shared" si="3"/>
        <v>0</v>
      </c>
      <c r="X26" s="1">
        <f t="shared" si="39"/>
        <v>115200</v>
      </c>
      <c r="Y26" s="1">
        <f t="shared" si="4"/>
        <v>24000</v>
      </c>
      <c r="Z26" s="1">
        <f t="shared" si="4"/>
        <v>6000</v>
      </c>
      <c r="AA26" s="1">
        <f t="shared" si="4"/>
        <v>0</v>
      </c>
      <c r="AB26" s="1">
        <f t="shared" si="4"/>
        <v>0</v>
      </c>
      <c r="AC26" s="1">
        <f t="shared" si="5"/>
        <v>0</v>
      </c>
      <c r="AD26" s="1">
        <f t="shared" si="5"/>
        <v>0</v>
      </c>
      <c r="AE26" s="1">
        <f t="shared" si="5"/>
        <v>201600</v>
      </c>
      <c r="AF26" s="1">
        <f t="shared" si="5"/>
        <v>0</v>
      </c>
      <c r="AG26" s="1">
        <f t="shared" si="6"/>
        <v>0</v>
      </c>
      <c r="AH26">
        <f t="shared" si="6"/>
        <v>0</v>
      </c>
      <c r="AK26">
        <f t="shared" si="7"/>
        <v>300000</v>
      </c>
      <c r="AL26" s="4">
        <f t="shared" si="8"/>
        <v>100800</v>
      </c>
      <c r="AM26" s="4">
        <f t="shared" si="9"/>
        <v>100800</v>
      </c>
      <c r="AN26" s="4">
        <v>120000</v>
      </c>
      <c r="AO26" s="4">
        <f t="shared" si="10"/>
        <v>20160</v>
      </c>
      <c r="AP26" s="4">
        <f t="shared" si="11"/>
        <v>18000</v>
      </c>
      <c r="AQ26" s="1">
        <f t="shared" si="12"/>
        <v>0</v>
      </c>
      <c r="BD26" s="4">
        <f t="shared" si="13"/>
        <v>201600</v>
      </c>
      <c r="BE26" s="4">
        <f t="shared" si="14"/>
        <v>30240</v>
      </c>
      <c r="BF26" s="4">
        <f t="shared" si="15"/>
        <v>0</v>
      </c>
      <c r="BG26" s="4">
        <f t="shared" si="16"/>
        <v>0</v>
      </c>
      <c r="BH26" s="4">
        <f t="shared" si="16"/>
        <v>115200</v>
      </c>
      <c r="BI26" s="4">
        <f t="shared" si="16"/>
        <v>24000</v>
      </c>
      <c r="BJ26" s="4">
        <f t="shared" si="16"/>
        <v>6000</v>
      </c>
      <c r="BK26" s="4">
        <f t="shared" si="16"/>
        <v>0</v>
      </c>
      <c r="BL26" s="4">
        <f t="shared" si="40"/>
        <v>0</v>
      </c>
      <c r="BM26" s="4">
        <f t="shared" si="38"/>
        <v>0</v>
      </c>
      <c r="BN26" s="4">
        <f t="shared" si="17"/>
        <v>0</v>
      </c>
      <c r="BO26" s="4">
        <f t="shared" si="17"/>
        <v>201600</v>
      </c>
      <c r="BP26" s="4">
        <f t="shared" si="17"/>
        <v>0</v>
      </c>
      <c r="BQ26" s="4">
        <f t="shared" si="17"/>
        <v>0</v>
      </c>
      <c r="BR26" s="4">
        <f t="shared" si="18"/>
        <v>0</v>
      </c>
      <c r="BS26" s="14">
        <f t="shared" si="19"/>
        <v>578640</v>
      </c>
      <c r="BT26" s="15">
        <f t="shared" si="20"/>
        <v>17359.2</v>
      </c>
      <c r="BU26" s="15">
        <f t="shared" si="21"/>
        <v>561280.80000000005</v>
      </c>
      <c r="BV26" s="1">
        <v>300000</v>
      </c>
      <c r="BW26" s="1">
        <f t="shared" si="22"/>
        <v>261280.80000000005</v>
      </c>
      <c r="BX26" s="1">
        <f t="shared" si="23"/>
        <v>100000</v>
      </c>
      <c r="BY26" s="1">
        <f t="shared" si="24"/>
        <v>5000</v>
      </c>
      <c r="BZ26" s="1">
        <f t="shared" si="25"/>
        <v>161280.80000000005</v>
      </c>
      <c r="CA26" s="1">
        <f t="shared" si="26"/>
        <v>161280.80000000005</v>
      </c>
      <c r="CB26" s="1">
        <f t="shared" si="27"/>
        <v>16128.080000000005</v>
      </c>
      <c r="CC26" s="1">
        <f t="shared" si="28"/>
        <v>0</v>
      </c>
      <c r="CD26" s="1">
        <f t="shared" si="29"/>
        <v>0</v>
      </c>
      <c r="CE26" s="1">
        <f t="shared" si="30"/>
        <v>0</v>
      </c>
      <c r="CF26" s="1">
        <f t="shared" si="31"/>
        <v>0</v>
      </c>
      <c r="CG26" s="1">
        <f t="shared" si="32"/>
        <v>0</v>
      </c>
      <c r="CH26" s="1">
        <f t="shared" si="33"/>
        <v>0</v>
      </c>
      <c r="CI26" s="1">
        <f t="shared" si="34"/>
        <v>0</v>
      </c>
      <c r="CJ26" s="1">
        <f t="shared" si="35"/>
        <v>0</v>
      </c>
      <c r="CK26" s="18">
        <f t="shared" si="36"/>
        <v>21128.080000000005</v>
      </c>
      <c r="CL26" s="5">
        <f t="shared" si="37"/>
        <v>1760.6733333333339</v>
      </c>
    </row>
    <row r="27" spans="1:90" x14ac:dyDescent="0.25">
      <c r="A27">
        <v>24</v>
      </c>
      <c r="B27" t="s">
        <v>59</v>
      </c>
      <c r="C27" t="s">
        <v>28</v>
      </c>
      <c r="D27">
        <v>16800</v>
      </c>
      <c r="E27">
        <v>10920</v>
      </c>
      <c r="F27">
        <v>1500</v>
      </c>
      <c r="G27">
        <v>0</v>
      </c>
      <c r="H27">
        <v>9600</v>
      </c>
      <c r="I27">
        <v>2000</v>
      </c>
      <c r="J27">
        <v>500</v>
      </c>
      <c r="K27">
        <v>0</v>
      </c>
      <c r="L27">
        <v>0</v>
      </c>
      <c r="M27">
        <v>0</v>
      </c>
      <c r="N27">
        <v>0</v>
      </c>
      <c r="O27">
        <v>16800</v>
      </c>
      <c r="P27">
        <v>0</v>
      </c>
      <c r="Q27">
        <v>0</v>
      </c>
      <c r="R27">
        <v>0</v>
      </c>
      <c r="S27">
        <v>63320</v>
      </c>
      <c r="T27" s="1">
        <f t="shared" si="2"/>
        <v>201600</v>
      </c>
      <c r="U27" s="1">
        <f t="shared" si="3"/>
        <v>131040</v>
      </c>
      <c r="V27" s="1">
        <f t="shared" si="3"/>
        <v>18000</v>
      </c>
      <c r="W27" s="1">
        <f t="shared" si="3"/>
        <v>0</v>
      </c>
      <c r="X27" s="1">
        <f t="shared" si="39"/>
        <v>115200</v>
      </c>
      <c r="Y27" s="1">
        <f t="shared" si="4"/>
        <v>24000</v>
      </c>
      <c r="Z27" s="1">
        <f t="shared" si="4"/>
        <v>6000</v>
      </c>
      <c r="AA27" s="1">
        <f t="shared" si="4"/>
        <v>0</v>
      </c>
      <c r="AB27" s="1">
        <f t="shared" si="4"/>
        <v>0</v>
      </c>
      <c r="AC27" s="1">
        <f t="shared" si="5"/>
        <v>0</v>
      </c>
      <c r="AD27" s="1">
        <f t="shared" si="5"/>
        <v>0</v>
      </c>
      <c r="AE27" s="1">
        <f t="shared" si="5"/>
        <v>201600</v>
      </c>
      <c r="AF27" s="1">
        <f t="shared" si="5"/>
        <v>0</v>
      </c>
      <c r="AG27" s="1">
        <f t="shared" si="6"/>
        <v>0</v>
      </c>
      <c r="AH27">
        <f t="shared" si="6"/>
        <v>0</v>
      </c>
      <c r="AK27">
        <f t="shared" si="7"/>
        <v>300000</v>
      </c>
      <c r="AL27" s="4">
        <f t="shared" si="8"/>
        <v>100800</v>
      </c>
      <c r="AM27" s="4">
        <f t="shared" si="9"/>
        <v>100800</v>
      </c>
      <c r="AN27" s="4">
        <v>120000</v>
      </c>
      <c r="AO27" s="4">
        <f t="shared" si="10"/>
        <v>20160</v>
      </c>
      <c r="AP27" s="4">
        <f t="shared" si="11"/>
        <v>18000</v>
      </c>
      <c r="AQ27" s="1">
        <f t="shared" si="12"/>
        <v>0</v>
      </c>
      <c r="BD27" s="4">
        <f t="shared" si="13"/>
        <v>201600</v>
      </c>
      <c r="BE27" s="4">
        <f t="shared" si="14"/>
        <v>30240</v>
      </c>
      <c r="BF27" s="4">
        <f t="shared" si="15"/>
        <v>0</v>
      </c>
      <c r="BG27" s="4">
        <f t="shared" si="16"/>
        <v>0</v>
      </c>
      <c r="BH27" s="4">
        <f t="shared" si="16"/>
        <v>115200</v>
      </c>
      <c r="BI27" s="4">
        <f t="shared" si="16"/>
        <v>24000</v>
      </c>
      <c r="BJ27" s="4">
        <f t="shared" si="16"/>
        <v>6000</v>
      </c>
      <c r="BK27" s="4">
        <f t="shared" si="16"/>
        <v>0</v>
      </c>
      <c r="BL27" s="4">
        <f t="shared" si="40"/>
        <v>0</v>
      </c>
      <c r="BM27" s="4">
        <f t="shared" si="38"/>
        <v>0</v>
      </c>
      <c r="BN27" s="4">
        <f t="shared" si="17"/>
        <v>0</v>
      </c>
      <c r="BO27" s="4">
        <f t="shared" si="17"/>
        <v>201600</v>
      </c>
      <c r="BP27" s="4">
        <f t="shared" si="17"/>
        <v>0</v>
      </c>
      <c r="BQ27" s="4">
        <f t="shared" si="17"/>
        <v>0</v>
      </c>
      <c r="BR27" s="4">
        <f t="shared" si="18"/>
        <v>0</v>
      </c>
      <c r="BS27" s="14">
        <f t="shared" si="19"/>
        <v>578640</v>
      </c>
      <c r="BT27" s="15">
        <f t="shared" si="20"/>
        <v>17359.2</v>
      </c>
      <c r="BU27" s="15">
        <f t="shared" si="21"/>
        <v>561280.80000000005</v>
      </c>
      <c r="BV27" s="1">
        <v>300000</v>
      </c>
      <c r="BW27" s="1">
        <f t="shared" si="22"/>
        <v>261280.80000000005</v>
      </c>
      <c r="BX27" s="1">
        <f t="shared" si="23"/>
        <v>100000</v>
      </c>
      <c r="BY27" s="1">
        <f t="shared" si="24"/>
        <v>5000</v>
      </c>
      <c r="BZ27" s="1">
        <f t="shared" si="25"/>
        <v>161280.80000000005</v>
      </c>
      <c r="CA27" s="1">
        <f t="shared" si="26"/>
        <v>161280.80000000005</v>
      </c>
      <c r="CB27" s="1">
        <f t="shared" si="27"/>
        <v>16128.080000000005</v>
      </c>
      <c r="CC27" s="1">
        <f t="shared" si="28"/>
        <v>0</v>
      </c>
      <c r="CD27" s="1">
        <f t="shared" si="29"/>
        <v>0</v>
      </c>
      <c r="CE27" s="1">
        <f t="shared" si="30"/>
        <v>0</v>
      </c>
      <c r="CF27" s="1">
        <f t="shared" si="31"/>
        <v>0</v>
      </c>
      <c r="CG27" s="1">
        <f t="shared" si="32"/>
        <v>0</v>
      </c>
      <c r="CH27" s="1">
        <f t="shared" si="33"/>
        <v>0</v>
      </c>
      <c r="CI27" s="1">
        <f t="shared" si="34"/>
        <v>0</v>
      </c>
      <c r="CJ27" s="1">
        <f t="shared" si="35"/>
        <v>0</v>
      </c>
      <c r="CK27" s="18">
        <f t="shared" si="36"/>
        <v>21128.080000000005</v>
      </c>
      <c r="CL27" s="5">
        <f t="shared" si="37"/>
        <v>1760.6733333333339</v>
      </c>
    </row>
    <row r="28" spans="1:90" x14ac:dyDescent="0.25">
      <c r="A28">
        <v>25</v>
      </c>
      <c r="B28" t="s">
        <v>60</v>
      </c>
      <c r="C28" t="s">
        <v>28</v>
      </c>
      <c r="D28">
        <v>16800</v>
      </c>
      <c r="E28">
        <v>10920</v>
      </c>
      <c r="F28">
        <v>1500</v>
      </c>
      <c r="G28">
        <v>0</v>
      </c>
      <c r="H28">
        <v>9600</v>
      </c>
      <c r="I28">
        <v>2000</v>
      </c>
      <c r="J28">
        <v>500</v>
      </c>
      <c r="K28">
        <v>0</v>
      </c>
      <c r="L28">
        <v>0</v>
      </c>
      <c r="M28">
        <v>0</v>
      </c>
      <c r="N28">
        <v>0</v>
      </c>
      <c r="O28">
        <v>16800</v>
      </c>
      <c r="P28">
        <v>0</v>
      </c>
      <c r="Q28">
        <v>0</v>
      </c>
      <c r="R28">
        <v>0</v>
      </c>
      <c r="S28">
        <v>62320</v>
      </c>
      <c r="T28" s="1">
        <f t="shared" si="2"/>
        <v>201600</v>
      </c>
      <c r="U28" s="1">
        <f t="shared" si="3"/>
        <v>131040</v>
      </c>
      <c r="V28" s="1">
        <f t="shared" si="3"/>
        <v>18000</v>
      </c>
      <c r="W28" s="1">
        <f t="shared" si="3"/>
        <v>0</v>
      </c>
      <c r="X28" s="1">
        <f t="shared" si="39"/>
        <v>115200</v>
      </c>
      <c r="Y28" s="1">
        <f t="shared" si="4"/>
        <v>24000</v>
      </c>
      <c r="Z28" s="1">
        <f t="shared" si="4"/>
        <v>6000</v>
      </c>
      <c r="AA28" s="1">
        <f t="shared" si="4"/>
        <v>0</v>
      </c>
      <c r="AB28" s="1">
        <f t="shared" si="4"/>
        <v>0</v>
      </c>
      <c r="AC28" s="1">
        <f t="shared" si="5"/>
        <v>0</v>
      </c>
      <c r="AD28" s="1">
        <f t="shared" si="5"/>
        <v>0</v>
      </c>
      <c r="AE28" s="1">
        <f t="shared" si="5"/>
        <v>201600</v>
      </c>
      <c r="AF28" s="1">
        <f t="shared" si="5"/>
        <v>0</v>
      </c>
      <c r="AG28" s="1">
        <f t="shared" si="6"/>
        <v>0</v>
      </c>
      <c r="AH28">
        <f t="shared" si="6"/>
        <v>0</v>
      </c>
      <c r="AK28">
        <f t="shared" si="7"/>
        <v>300000</v>
      </c>
      <c r="AL28" s="4">
        <f t="shared" si="8"/>
        <v>100800</v>
      </c>
      <c r="AM28" s="4">
        <f t="shared" si="9"/>
        <v>100800</v>
      </c>
      <c r="AN28" s="4">
        <v>120000</v>
      </c>
      <c r="AO28" s="4">
        <f t="shared" si="10"/>
        <v>20160</v>
      </c>
      <c r="AP28" s="4">
        <f t="shared" si="11"/>
        <v>18000</v>
      </c>
      <c r="AQ28" s="1">
        <f t="shared" si="12"/>
        <v>0</v>
      </c>
      <c r="BD28" s="4">
        <f t="shared" si="13"/>
        <v>201600</v>
      </c>
      <c r="BE28" s="4">
        <f t="shared" si="14"/>
        <v>30240</v>
      </c>
      <c r="BF28" s="4">
        <f t="shared" si="15"/>
        <v>0</v>
      </c>
      <c r="BG28" s="4">
        <f t="shared" si="16"/>
        <v>0</v>
      </c>
      <c r="BH28" s="4">
        <f t="shared" si="16"/>
        <v>115200</v>
      </c>
      <c r="BI28" s="4">
        <f t="shared" si="16"/>
        <v>24000</v>
      </c>
      <c r="BJ28" s="4">
        <f t="shared" si="16"/>
        <v>6000</v>
      </c>
      <c r="BK28" s="4">
        <f t="shared" si="16"/>
        <v>0</v>
      </c>
      <c r="BL28" s="4">
        <f t="shared" si="40"/>
        <v>0</v>
      </c>
      <c r="BM28" s="4">
        <f t="shared" si="38"/>
        <v>0</v>
      </c>
      <c r="BN28" s="4">
        <f t="shared" si="17"/>
        <v>0</v>
      </c>
      <c r="BO28" s="4">
        <f t="shared" si="17"/>
        <v>201600</v>
      </c>
      <c r="BP28" s="4">
        <f t="shared" si="17"/>
        <v>0</v>
      </c>
      <c r="BQ28" s="4">
        <f t="shared" si="17"/>
        <v>0</v>
      </c>
      <c r="BR28" s="4">
        <f t="shared" si="18"/>
        <v>0</v>
      </c>
      <c r="BS28" s="14">
        <f t="shared" si="19"/>
        <v>578640</v>
      </c>
      <c r="BT28" s="15">
        <f t="shared" si="20"/>
        <v>17359.2</v>
      </c>
      <c r="BU28" s="15">
        <f t="shared" si="21"/>
        <v>561280.80000000005</v>
      </c>
      <c r="BV28" s="1">
        <v>300000</v>
      </c>
      <c r="BW28" s="1">
        <f t="shared" si="22"/>
        <v>261280.80000000005</v>
      </c>
      <c r="BX28" s="1">
        <f t="shared" si="23"/>
        <v>100000</v>
      </c>
      <c r="BY28" s="1">
        <f t="shared" si="24"/>
        <v>5000</v>
      </c>
      <c r="BZ28" s="1">
        <f t="shared" si="25"/>
        <v>161280.80000000005</v>
      </c>
      <c r="CA28" s="1">
        <f t="shared" si="26"/>
        <v>161280.80000000005</v>
      </c>
      <c r="CB28" s="1">
        <f t="shared" si="27"/>
        <v>16128.080000000005</v>
      </c>
      <c r="CC28" s="1">
        <f t="shared" si="28"/>
        <v>0</v>
      </c>
      <c r="CD28" s="1">
        <f t="shared" si="29"/>
        <v>0</v>
      </c>
      <c r="CE28" s="1">
        <f t="shared" si="30"/>
        <v>0</v>
      </c>
      <c r="CF28" s="1">
        <f t="shared" si="31"/>
        <v>0</v>
      </c>
      <c r="CG28" s="1">
        <f t="shared" si="32"/>
        <v>0</v>
      </c>
      <c r="CH28" s="1">
        <f t="shared" si="33"/>
        <v>0</v>
      </c>
      <c r="CI28" s="1">
        <f t="shared" si="34"/>
        <v>0</v>
      </c>
      <c r="CJ28" s="1">
        <f t="shared" si="35"/>
        <v>0</v>
      </c>
      <c r="CK28" s="18">
        <f t="shared" si="36"/>
        <v>21128.080000000005</v>
      </c>
      <c r="CL28" s="5">
        <f t="shared" si="37"/>
        <v>1760.6733333333339</v>
      </c>
    </row>
    <row r="29" spans="1:90" x14ac:dyDescent="0.25">
      <c r="A29">
        <v>26</v>
      </c>
      <c r="B29" t="s">
        <v>61</v>
      </c>
      <c r="C29" t="s">
        <v>50</v>
      </c>
      <c r="D29">
        <v>23100</v>
      </c>
      <c r="E29">
        <v>15015</v>
      </c>
      <c r="F29">
        <v>1500</v>
      </c>
      <c r="G29">
        <v>0</v>
      </c>
      <c r="H29">
        <v>19700</v>
      </c>
      <c r="I29">
        <v>2000</v>
      </c>
      <c r="J29">
        <v>500</v>
      </c>
      <c r="K29">
        <v>0</v>
      </c>
      <c r="L29">
        <v>0</v>
      </c>
      <c r="M29">
        <v>0</v>
      </c>
      <c r="N29">
        <v>0</v>
      </c>
      <c r="O29">
        <v>23100</v>
      </c>
      <c r="P29">
        <v>0</v>
      </c>
      <c r="Q29">
        <v>0</v>
      </c>
      <c r="R29">
        <v>0</v>
      </c>
      <c r="S29">
        <v>90115</v>
      </c>
      <c r="T29" s="1">
        <f t="shared" si="2"/>
        <v>277200</v>
      </c>
      <c r="U29" s="1">
        <f t="shared" si="3"/>
        <v>180180</v>
      </c>
      <c r="V29" s="1">
        <f t="shared" si="3"/>
        <v>18000</v>
      </c>
      <c r="W29" s="1">
        <f t="shared" si="3"/>
        <v>0</v>
      </c>
      <c r="X29" s="1">
        <f t="shared" si="39"/>
        <v>236400</v>
      </c>
      <c r="Y29" s="1">
        <f t="shared" si="4"/>
        <v>24000</v>
      </c>
      <c r="Z29" s="1">
        <f t="shared" si="4"/>
        <v>6000</v>
      </c>
      <c r="AA29" s="1">
        <f t="shared" si="4"/>
        <v>0</v>
      </c>
      <c r="AB29" s="1">
        <f t="shared" si="4"/>
        <v>0</v>
      </c>
      <c r="AC29" s="1">
        <f t="shared" si="5"/>
        <v>0</v>
      </c>
      <c r="AD29" s="1">
        <f t="shared" si="5"/>
        <v>0</v>
      </c>
      <c r="AE29" s="1">
        <f t="shared" si="5"/>
        <v>277200</v>
      </c>
      <c r="AF29" s="1">
        <f t="shared" si="5"/>
        <v>0</v>
      </c>
      <c r="AG29" s="1">
        <f t="shared" si="6"/>
        <v>0</v>
      </c>
      <c r="AH29">
        <f t="shared" si="6"/>
        <v>0</v>
      </c>
      <c r="AK29">
        <f t="shared" si="7"/>
        <v>300000</v>
      </c>
      <c r="AL29" s="4">
        <f t="shared" si="8"/>
        <v>138600</v>
      </c>
      <c r="AM29" s="4">
        <f t="shared" si="9"/>
        <v>138600</v>
      </c>
      <c r="AN29" s="4">
        <v>120000</v>
      </c>
      <c r="AO29" s="4">
        <f t="shared" si="10"/>
        <v>27720</v>
      </c>
      <c r="AP29" s="4">
        <f t="shared" si="11"/>
        <v>18000</v>
      </c>
      <c r="AQ29" s="1">
        <f t="shared" si="12"/>
        <v>0</v>
      </c>
      <c r="BD29" s="4">
        <f t="shared" si="13"/>
        <v>277200</v>
      </c>
      <c r="BE29" s="4">
        <f t="shared" si="14"/>
        <v>41580</v>
      </c>
      <c r="BF29" s="4">
        <f t="shared" si="15"/>
        <v>0</v>
      </c>
      <c r="BG29" s="4">
        <f t="shared" si="16"/>
        <v>0</v>
      </c>
      <c r="BH29" s="4">
        <f t="shared" si="16"/>
        <v>236400</v>
      </c>
      <c r="BI29" s="4">
        <f t="shared" si="16"/>
        <v>24000</v>
      </c>
      <c r="BJ29" s="4">
        <f t="shared" si="16"/>
        <v>6000</v>
      </c>
      <c r="BK29" s="4">
        <f t="shared" si="16"/>
        <v>0</v>
      </c>
      <c r="BL29" s="4">
        <f t="shared" si="40"/>
        <v>0</v>
      </c>
      <c r="BM29" s="4">
        <f t="shared" si="38"/>
        <v>0</v>
      </c>
      <c r="BN29" s="4">
        <f t="shared" si="17"/>
        <v>0</v>
      </c>
      <c r="BO29" s="4">
        <f t="shared" si="17"/>
        <v>277200</v>
      </c>
      <c r="BP29" s="4">
        <f t="shared" si="17"/>
        <v>0</v>
      </c>
      <c r="BQ29" s="4">
        <f t="shared" si="17"/>
        <v>0</v>
      </c>
      <c r="BR29" s="4">
        <f t="shared" si="18"/>
        <v>0</v>
      </c>
      <c r="BS29" s="14">
        <f t="shared" si="19"/>
        <v>862380</v>
      </c>
      <c r="BT29" s="15">
        <f t="shared" si="20"/>
        <v>25871.399999999998</v>
      </c>
      <c r="BU29" s="15">
        <f t="shared" si="21"/>
        <v>836508.6</v>
      </c>
      <c r="BV29" s="1">
        <v>300000</v>
      </c>
      <c r="BW29" s="1">
        <f t="shared" si="22"/>
        <v>536508.6</v>
      </c>
      <c r="BX29" s="1">
        <f t="shared" si="23"/>
        <v>100000</v>
      </c>
      <c r="BY29" s="1">
        <f t="shared" si="24"/>
        <v>5000</v>
      </c>
      <c r="BZ29" s="1">
        <f t="shared" si="25"/>
        <v>436508.6</v>
      </c>
      <c r="CA29" s="1">
        <f t="shared" si="26"/>
        <v>300000</v>
      </c>
      <c r="CB29" s="1">
        <f t="shared" si="27"/>
        <v>30000</v>
      </c>
      <c r="CC29" s="1">
        <f t="shared" si="28"/>
        <v>136508.59999999998</v>
      </c>
      <c r="CD29" s="1">
        <f t="shared" si="29"/>
        <v>136508.59999999998</v>
      </c>
      <c r="CE29" s="1">
        <f t="shared" si="30"/>
        <v>20476.289999999997</v>
      </c>
      <c r="CF29" s="1">
        <f t="shared" si="31"/>
        <v>0</v>
      </c>
      <c r="CG29" s="1">
        <f t="shared" si="32"/>
        <v>0</v>
      </c>
      <c r="CH29" s="1">
        <f t="shared" si="33"/>
        <v>0</v>
      </c>
      <c r="CI29" s="1">
        <f t="shared" si="34"/>
        <v>0</v>
      </c>
      <c r="CJ29" s="1">
        <f t="shared" si="35"/>
        <v>0</v>
      </c>
      <c r="CK29" s="18">
        <f t="shared" si="36"/>
        <v>55476.289999999994</v>
      </c>
      <c r="CL29" s="5">
        <f t="shared" si="37"/>
        <v>4623.0241666666661</v>
      </c>
    </row>
    <row r="30" spans="1:90" x14ac:dyDescent="0.25">
      <c r="A30">
        <v>27</v>
      </c>
      <c r="B30" t="s">
        <v>62</v>
      </c>
      <c r="C30" t="s">
        <v>28</v>
      </c>
      <c r="D30">
        <v>16800</v>
      </c>
      <c r="E30">
        <v>10920</v>
      </c>
      <c r="F30">
        <v>1500</v>
      </c>
      <c r="G30">
        <v>0</v>
      </c>
      <c r="H30">
        <v>9600</v>
      </c>
      <c r="I30">
        <v>2000</v>
      </c>
      <c r="J30">
        <v>500</v>
      </c>
      <c r="K30">
        <v>0</v>
      </c>
      <c r="L30">
        <v>0</v>
      </c>
      <c r="M30">
        <v>0</v>
      </c>
      <c r="N30">
        <v>0</v>
      </c>
      <c r="O30">
        <v>16800</v>
      </c>
      <c r="P30">
        <v>0</v>
      </c>
      <c r="Q30">
        <v>0</v>
      </c>
      <c r="R30">
        <v>0</v>
      </c>
      <c r="S30">
        <v>63320</v>
      </c>
      <c r="T30" s="1">
        <f t="shared" si="2"/>
        <v>201600</v>
      </c>
      <c r="U30" s="1">
        <f t="shared" si="3"/>
        <v>131040</v>
      </c>
      <c r="V30" s="1">
        <f t="shared" si="3"/>
        <v>18000</v>
      </c>
      <c r="W30" s="1">
        <f t="shared" si="3"/>
        <v>0</v>
      </c>
      <c r="X30" s="1">
        <f t="shared" si="39"/>
        <v>115200</v>
      </c>
      <c r="Y30" s="1">
        <f t="shared" si="4"/>
        <v>24000</v>
      </c>
      <c r="Z30" s="1">
        <f t="shared" si="4"/>
        <v>6000</v>
      </c>
      <c r="AA30" s="1">
        <f t="shared" si="4"/>
        <v>0</v>
      </c>
      <c r="AB30" s="1">
        <f t="shared" si="4"/>
        <v>0</v>
      </c>
      <c r="AC30" s="1">
        <f t="shared" si="5"/>
        <v>0</v>
      </c>
      <c r="AD30" s="1">
        <f t="shared" si="5"/>
        <v>0</v>
      </c>
      <c r="AE30" s="1">
        <f t="shared" si="5"/>
        <v>201600</v>
      </c>
      <c r="AF30" s="1">
        <f t="shared" si="5"/>
        <v>0</v>
      </c>
      <c r="AG30" s="1">
        <f t="shared" si="6"/>
        <v>0</v>
      </c>
      <c r="AH30">
        <f t="shared" si="6"/>
        <v>0</v>
      </c>
      <c r="AK30">
        <f t="shared" si="7"/>
        <v>300000</v>
      </c>
      <c r="AL30" s="4">
        <f t="shared" si="8"/>
        <v>100800</v>
      </c>
      <c r="AM30" s="4">
        <f t="shared" si="9"/>
        <v>100800</v>
      </c>
      <c r="AN30" s="4">
        <v>120000</v>
      </c>
      <c r="AO30" s="4">
        <f t="shared" si="10"/>
        <v>20160</v>
      </c>
      <c r="AP30" s="4">
        <f t="shared" si="11"/>
        <v>18000</v>
      </c>
      <c r="AQ30" s="1">
        <f t="shared" si="12"/>
        <v>0</v>
      </c>
      <c r="BD30" s="4">
        <f t="shared" si="13"/>
        <v>201600</v>
      </c>
      <c r="BE30" s="4">
        <f t="shared" si="14"/>
        <v>30240</v>
      </c>
      <c r="BF30" s="4">
        <f t="shared" si="15"/>
        <v>0</v>
      </c>
      <c r="BG30" s="4">
        <f t="shared" si="16"/>
        <v>0</v>
      </c>
      <c r="BH30" s="4">
        <f t="shared" si="16"/>
        <v>115200</v>
      </c>
      <c r="BI30" s="4">
        <f t="shared" si="16"/>
        <v>24000</v>
      </c>
      <c r="BJ30" s="4">
        <f t="shared" si="16"/>
        <v>6000</v>
      </c>
      <c r="BK30" s="4">
        <f t="shared" si="16"/>
        <v>0</v>
      </c>
      <c r="BL30" s="4">
        <f t="shared" si="40"/>
        <v>0</v>
      </c>
      <c r="BM30" s="4">
        <f t="shared" si="38"/>
        <v>0</v>
      </c>
      <c r="BN30" s="4">
        <f t="shared" si="17"/>
        <v>0</v>
      </c>
      <c r="BO30" s="4">
        <f t="shared" si="17"/>
        <v>201600</v>
      </c>
      <c r="BP30" s="4">
        <f t="shared" si="17"/>
        <v>0</v>
      </c>
      <c r="BQ30" s="4">
        <f t="shared" si="17"/>
        <v>0</v>
      </c>
      <c r="BR30" s="4">
        <f t="shared" si="18"/>
        <v>0</v>
      </c>
      <c r="BS30" s="14">
        <f t="shared" si="19"/>
        <v>578640</v>
      </c>
      <c r="BT30" s="15">
        <f t="shared" si="20"/>
        <v>17359.2</v>
      </c>
      <c r="BU30" s="15">
        <f t="shared" si="21"/>
        <v>561280.80000000005</v>
      </c>
      <c r="BV30" s="1">
        <v>300000</v>
      </c>
      <c r="BW30" s="1">
        <f t="shared" si="22"/>
        <v>261280.80000000005</v>
      </c>
      <c r="BX30" s="1">
        <f t="shared" si="23"/>
        <v>100000</v>
      </c>
      <c r="BY30" s="1">
        <f t="shared" si="24"/>
        <v>5000</v>
      </c>
      <c r="BZ30" s="1">
        <f t="shared" si="25"/>
        <v>161280.80000000005</v>
      </c>
      <c r="CA30" s="1">
        <f t="shared" si="26"/>
        <v>161280.80000000005</v>
      </c>
      <c r="CB30" s="1">
        <f t="shared" si="27"/>
        <v>16128.080000000005</v>
      </c>
      <c r="CC30" s="1">
        <f t="shared" si="28"/>
        <v>0</v>
      </c>
      <c r="CD30" s="1">
        <f t="shared" si="29"/>
        <v>0</v>
      </c>
      <c r="CE30" s="1">
        <f t="shared" si="30"/>
        <v>0</v>
      </c>
      <c r="CF30" s="1">
        <f t="shared" si="31"/>
        <v>0</v>
      </c>
      <c r="CG30" s="1">
        <f t="shared" si="32"/>
        <v>0</v>
      </c>
      <c r="CH30" s="1">
        <f t="shared" si="33"/>
        <v>0</v>
      </c>
      <c r="CI30" s="1">
        <f t="shared" si="34"/>
        <v>0</v>
      </c>
      <c r="CJ30" s="1">
        <f t="shared" si="35"/>
        <v>0</v>
      </c>
      <c r="CK30" s="18">
        <f t="shared" si="36"/>
        <v>21128.080000000005</v>
      </c>
      <c r="CL30" s="5">
        <f t="shared" si="37"/>
        <v>1760.6733333333339</v>
      </c>
    </row>
    <row r="31" spans="1:90" x14ac:dyDescent="0.25">
      <c r="A31">
        <v>28</v>
      </c>
      <c r="B31" t="s">
        <v>63</v>
      </c>
      <c r="C31" t="s">
        <v>50</v>
      </c>
      <c r="D31">
        <v>23100</v>
      </c>
      <c r="E31">
        <v>15015</v>
      </c>
      <c r="F31">
        <v>1500</v>
      </c>
      <c r="G31">
        <v>0</v>
      </c>
      <c r="H31">
        <v>19700</v>
      </c>
      <c r="I31">
        <v>2000</v>
      </c>
      <c r="J31">
        <v>500</v>
      </c>
      <c r="K31">
        <v>0</v>
      </c>
      <c r="L31">
        <v>0</v>
      </c>
      <c r="M31">
        <v>0</v>
      </c>
      <c r="N31">
        <v>0</v>
      </c>
      <c r="O31">
        <v>23100</v>
      </c>
      <c r="P31">
        <v>0</v>
      </c>
      <c r="Q31">
        <v>0</v>
      </c>
      <c r="R31">
        <v>0</v>
      </c>
      <c r="S31">
        <v>90115</v>
      </c>
      <c r="T31" s="1">
        <f t="shared" si="2"/>
        <v>277200</v>
      </c>
      <c r="U31" s="1">
        <f t="shared" si="3"/>
        <v>180180</v>
      </c>
      <c r="V31" s="1">
        <f t="shared" si="3"/>
        <v>18000</v>
      </c>
      <c r="W31" s="1">
        <f t="shared" si="3"/>
        <v>0</v>
      </c>
      <c r="X31" s="1">
        <f t="shared" si="39"/>
        <v>236400</v>
      </c>
      <c r="Y31" s="1">
        <f t="shared" si="4"/>
        <v>24000</v>
      </c>
      <c r="Z31" s="1">
        <f t="shared" si="4"/>
        <v>6000</v>
      </c>
      <c r="AA31" s="1">
        <f t="shared" si="4"/>
        <v>0</v>
      </c>
      <c r="AB31" s="1">
        <f t="shared" si="4"/>
        <v>0</v>
      </c>
      <c r="AC31" s="1">
        <f t="shared" si="5"/>
        <v>0</v>
      </c>
      <c r="AD31" s="1">
        <f t="shared" si="5"/>
        <v>0</v>
      </c>
      <c r="AE31" s="1">
        <f t="shared" si="5"/>
        <v>277200</v>
      </c>
      <c r="AF31" s="1">
        <f t="shared" si="5"/>
        <v>0</v>
      </c>
      <c r="AG31" s="1">
        <f t="shared" si="6"/>
        <v>0</v>
      </c>
      <c r="AH31">
        <f t="shared" si="6"/>
        <v>0</v>
      </c>
      <c r="AK31">
        <f t="shared" si="7"/>
        <v>300000</v>
      </c>
      <c r="AL31" s="4">
        <f t="shared" si="8"/>
        <v>138600</v>
      </c>
      <c r="AM31" s="4">
        <f t="shared" si="9"/>
        <v>138600</v>
      </c>
      <c r="AN31" s="4">
        <v>120000</v>
      </c>
      <c r="AO31" s="4">
        <f t="shared" si="10"/>
        <v>27720</v>
      </c>
      <c r="AP31" s="4">
        <f t="shared" si="11"/>
        <v>18000</v>
      </c>
      <c r="AQ31" s="1">
        <f t="shared" si="12"/>
        <v>0</v>
      </c>
      <c r="BD31" s="4">
        <f t="shared" si="13"/>
        <v>277200</v>
      </c>
      <c r="BE31" s="4">
        <f t="shared" si="14"/>
        <v>41580</v>
      </c>
      <c r="BF31" s="4">
        <f t="shared" si="15"/>
        <v>0</v>
      </c>
      <c r="BG31" s="4">
        <f t="shared" si="16"/>
        <v>0</v>
      </c>
      <c r="BH31" s="4">
        <f t="shared" si="16"/>
        <v>236400</v>
      </c>
      <c r="BI31" s="4">
        <f t="shared" si="16"/>
        <v>24000</v>
      </c>
      <c r="BJ31" s="4">
        <f t="shared" si="16"/>
        <v>6000</v>
      </c>
      <c r="BK31" s="4">
        <f t="shared" si="16"/>
        <v>0</v>
      </c>
      <c r="BL31" s="4">
        <f t="shared" si="40"/>
        <v>0</v>
      </c>
      <c r="BM31" s="4">
        <f t="shared" si="38"/>
        <v>0</v>
      </c>
      <c r="BN31" s="4">
        <f t="shared" si="17"/>
        <v>0</v>
      </c>
      <c r="BO31" s="4">
        <f t="shared" si="17"/>
        <v>277200</v>
      </c>
      <c r="BP31" s="4">
        <f t="shared" si="17"/>
        <v>0</v>
      </c>
      <c r="BQ31" s="4">
        <f t="shared" si="17"/>
        <v>0</v>
      </c>
      <c r="BR31" s="4">
        <f t="shared" si="18"/>
        <v>0</v>
      </c>
      <c r="BS31" s="14">
        <f t="shared" si="19"/>
        <v>862380</v>
      </c>
      <c r="BT31" s="15">
        <f t="shared" si="20"/>
        <v>25871.399999999998</v>
      </c>
      <c r="BU31" s="15">
        <f t="shared" si="21"/>
        <v>836508.6</v>
      </c>
      <c r="BV31" s="1">
        <v>300000</v>
      </c>
      <c r="BW31" s="1">
        <f t="shared" si="22"/>
        <v>536508.6</v>
      </c>
      <c r="BX31" s="1">
        <f t="shared" si="23"/>
        <v>100000</v>
      </c>
      <c r="BY31" s="1">
        <f t="shared" si="24"/>
        <v>5000</v>
      </c>
      <c r="BZ31" s="1">
        <f t="shared" si="25"/>
        <v>436508.6</v>
      </c>
      <c r="CA31" s="1">
        <f t="shared" si="26"/>
        <v>300000</v>
      </c>
      <c r="CB31" s="1">
        <f t="shared" si="27"/>
        <v>30000</v>
      </c>
      <c r="CC31" s="1">
        <f t="shared" si="28"/>
        <v>136508.59999999998</v>
      </c>
      <c r="CD31" s="1">
        <f t="shared" si="29"/>
        <v>136508.59999999998</v>
      </c>
      <c r="CE31" s="1">
        <f t="shared" si="30"/>
        <v>20476.289999999997</v>
      </c>
      <c r="CF31" s="1">
        <f t="shared" si="31"/>
        <v>0</v>
      </c>
      <c r="CG31" s="1">
        <f t="shared" si="32"/>
        <v>0</v>
      </c>
      <c r="CH31" s="1">
        <f t="shared" si="33"/>
        <v>0</v>
      </c>
      <c r="CI31" s="1">
        <f t="shared" si="34"/>
        <v>0</v>
      </c>
      <c r="CJ31" s="1">
        <f t="shared" si="35"/>
        <v>0</v>
      </c>
      <c r="CK31" s="18">
        <f t="shared" si="36"/>
        <v>55476.289999999994</v>
      </c>
      <c r="CL31" s="5">
        <f t="shared" si="37"/>
        <v>4623.0241666666661</v>
      </c>
    </row>
    <row r="32" spans="1:90" x14ac:dyDescent="0.25">
      <c r="A32">
        <v>29</v>
      </c>
      <c r="B32" t="s">
        <v>64</v>
      </c>
      <c r="C32" t="s">
        <v>28</v>
      </c>
      <c r="D32">
        <v>16800</v>
      </c>
      <c r="E32">
        <v>10920</v>
      </c>
      <c r="F32">
        <v>1500</v>
      </c>
      <c r="G32">
        <v>0</v>
      </c>
      <c r="H32">
        <v>9600</v>
      </c>
      <c r="I32">
        <v>2000</v>
      </c>
      <c r="J32">
        <v>500</v>
      </c>
      <c r="K32">
        <v>0</v>
      </c>
      <c r="L32">
        <v>0</v>
      </c>
      <c r="M32">
        <v>0</v>
      </c>
      <c r="N32">
        <v>0</v>
      </c>
      <c r="O32">
        <v>16800</v>
      </c>
      <c r="P32">
        <v>0</v>
      </c>
      <c r="Q32">
        <v>0</v>
      </c>
      <c r="R32">
        <v>0</v>
      </c>
      <c r="S32">
        <v>63320</v>
      </c>
      <c r="T32" s="1">
        <f t="shared" si="2"/>
        <v>201600</v>
      </c>
      <c r="U32" s="1">
        <f t="shared" si="3"/>
        <v>131040</v>
      </c>
      <c r="V32" s="1">
        <f t="shared" si="3"/>
        <v>18000</v>
      </c>
      <c r="W32" s="1">
        <f t="shared" si="3"/>
        <v>0</v>
      </c>
      <c r="X32" s="1">
        <f t="shared" si="39"/>
        <v>115200</v>
      </c>
      <c r="Y32" s="1">
        <f t="shared" si="4"/>
        <v>24000</v>
      </c>
      <c r="Z32" s="1">
        <f t="shared" si="4"/>
        <v>6000</v>
      </c>
      <c r="AA32" s="1">
        <f t="shared" si="4"/>
        <v>0</v>
      </c>
      <c r="AB32" s="1">
        <f t="shared" si="4"/>
        <v>0</v>
      </c>
      <c r="AC32" s="1">
        <f t="shared" si="5"/>
        <v>0</v>
      </c>
      <c r="AD32" s="1">
        <f t="shared" si="5"/>
        <v>0</v>
      </c>
      <c r="AE32" s="1">
        <f t="shared" si="5"/>
        <v>201600</v>
      </c>
      <c r="AF32" s="1">
        <f t="shared" si="5"/>
        <v>0</v>
      </c>
      <c r="AG32" s="1">
        <f t="shared" si="6"/>
        <v>0</v>
      </c>
      <c r="AH32">
        <f t="shared" si="6"/>
        <v>0</v>
      </c>
      <c r="AK32">
        <f t="shared" si="7"/>
        <v>300000</v>
      </c>
      <c r="AL32" s="4">
        <f t="shared" si="8"/>
        <v>100800</v>
      </c>
      <c r="AM32" s="4">
        <f t="shared" si="9"/>
        <v>100800</v>
      </c>
      <c r="AN32" s="4">
        <v>120000</v>
      </c>
      <c r="AO32" s="4">
        <f t="shared" si="10"/>
        <v>20160</v>
      </c>
      <c r="AP32" s="4">
        <f t="shared" si="11"/>
        <v>18000</v>
      </c>
      <c r="AQ32" s="1">
        <f t="shared" si="12"/>
        <v>0</v>
      </c>
      <c r="BD32" s="4">
        <f t="shared" si="13"/>
        <v>201600</v>
      </c>
      <c r="BE32" s="4">
        <f t="shared" si="14"/>
        <v>30240</v>
      </c>
      <c r="BF32" s="4">
        <f t="shared" si="15"/>
        <v>0</v>
      </c>
      <c r="BG32" s="4">
        <f t="shared" si="16"/>
        <v>0</v>
      </c>
      <c r="BH32" s="4">
        <f t="shared" si="16"/>
        <v>115200</v>
      </c>
      <c r="BI32" s="4">
        <f t="shared" si="16"/>
        <v>24000</v>
      </c>
      <c r="BJ32" s="4">
        <f t="shared" si="16"/>
        <v>6000</v>
      </c>
      <c r="BK32" s="4">
        <f t="shared" si="16"/>
        <v>0</v>
      </c>
      <c r="BL32" s="4">
        <f t="shared" si="40"/>
        <v>0</v>
      </c>
      <c r="BM32" s="4">
        <f t="shared" si="38"/>
        <v>0</v>
      </c>
      <c r="BN32" s="4">
        <f t="shared" si="17"/>
        <v>0</v>
      </c>
      <c r="BO32" s="4">
        <f t="shared" si="17"/>
        <v>201600</v>
      </c>
      <c r="BP32" s="4">
        <f t="shared" si="17"/>
        <v>0</v>
      </c>
      <c r="BQ32" s="4">
        <f t="shared" si="17"/>
        <v>0</v>
      </c>
      <c r="BR32" s="4">
        <f t="shared" si="18"/>
        <v>0</v>
      </c>
      <c r="BS32" s="14">
        <f t="shared" si="19"/>
        <v>578640</v>
      </c>
      <c r="BT32" s="15">
        <f t="shared" si="20"/>
        <v>17359.2</v>
      </c>
      <c r="BU32" s="15">
        <f t="shared" si="21"/>
        <v>561280.80000000005</v>
      </c>
      <c r="BV32" s="1">
        <v>300000</v>
      </c>
      <c r="BW32" s="1">
        <f t="shared" si="22"/>
        <v>261280.80000000005</v>
      </c>
      <c r="BX32" s="1">
        <f t="shared" si="23"/>
        <v>100000</v>
      </c>
      <c r="BY32" s="1">
        <f t="shared" si="24"/>
        <v>5000</v>
      </c>
      <c r="BZ32" s="1">
        <f t="shared" si="25"/>
        <v>161280.80000000005</v>
      </c>
      <c r="CA32" s="1">
        <f t="shared" si="26"/>
        <v>161280.80000000005</v>
      </c>
      <c r="CB32" s="1">
        <f t="shared" si="27"/>
        <v>16128.080000000005</v>
      </c>
      <c r="CC32" s="1">
        <f t="shared" si="28"/>
        <v>0</v>
      </c>
      <c r="CD32" s="1">
        <f t="shared" si="29"/>
        <v>0</v>
      </c>
      <c r="CE32" s="1">
        <f t="shared" si="30"/>
        <v>0</v>
      </c>
      <c r="CF32" s="1">
        <f t="shared" si="31"/>
        <v>0</v>
      </c>
      <c r="CG32" s="1">
        <f t="shared" si="32"/>
        <v>0</v>
      </c>
      <c r="CH32" s="1">
        <f t="shared" si="33"/>
        <v>0</v>
      </c>
      <c r="CI32" s="1">
        <f t="shared" si="34"/>
        <v>0</v>
      </c>
      <c r="CJ32" s="1">
        <f t="shared" si="35"/>
        <v>0</v>
      </c>
      <c r="CK32" s="18">
        <f t="shared" si="36"/>
        <v>21128.080000000005</v>
      </c>
      <c r="CL32" s="5">
        <f t="shared" si="37"/>
        <v>1760.6733333333339</v>
      </c>
    </row>
    <row r="33" spans="1:90" x14ac:dyDescent="0.25">
      <c r="A33">
        <v>30</v>
      </c>
      <c r="B33" t="s">
        <v>65</v>
      </c>
      <c r="C33" t="s">
        <v>28</v>
      </c>
      <c r="D33">
        <v>16800</v>
      </c>
      <c r="E33">
        <v>10920</v>
      </c>
      <c r="F33">
        <v>1500</v>
      </c>
      <c r="G33">
        <v>0</v>
      </c>
      <c r="H33">
        <v>9600</v>
      </c>
      <c r="I33">
        <v>2000</v>
      </c>
      <c r="J33">
        <v>500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46520</v>
      </c>
      <c r="T33" s="1">
        <f t="shared" si="2"/>
        <v>201600</v>
      </c>
      <c r="U33" s="1">
        <f t="shared" si="3"/>
        <v>131040</v>
      </c>
      <c r="V33" s="1">
        <f t="shared" si="3"/>
        <v>18000</v>
      </c>
      <c r="W33" s="1">
        <f t="shared" si="3"/>
        <v>0</v>
      </c>
      <c r="X33" s="1">
        <f t="shared" si="39"/>
        <v>115200</v>
      </c>
      <c r="Y33" s="1">
        <f t="shared" si="4"/>
        <v>24000</v>
      </c>
      <c r="Z33" s="1">
        <f t="shared" si="4"/>
        <v>6000</v>
      </c>
      <c r="AA33" s="1">
        <f t="shared" si="4"/>
        <v>0</v>
      </c>
      <c r="AB33" s="1">
        <f t="shared" si="4"/>
        <v>0</v>
      </c>
      <c r="AC33" s="1">
        <f t="shared" si="5"/>
        <v>0</v>
      </c>
      <c r="AD33" s="1">
        <f t="shared" si="5"/>
        <v>0</v>
      </c>
      <c r="AE33" s="1">
        <f t="shared" si="5"/>
        <v>0</v>
      </c>
      <c r="AF33" s="1">
        <f t="shared" si="5"/>
        <v>0</v>
      </c>
      <c r="AG33" s="1">
        <f t="shared" si="6"/>
        <v>0</v>
      </c>
      <c r="AH33">
        <f t="shared" si="6"/>
        <v>0</v>
      </c>
      <c r="AK33">
        <f t="shared" si="7"/>
        <v>300000</v>
      </c>
      <c r="AL33" s="4">
        <f t="shared" si="8"/>
        <v>100800</v>
      </c>
      <c r="AM33" s="4">
        <f t="shared" si="9"/>
        <v>100800</v>
      </c>
      <c r="AN33" s="4">
        <v>120000</v>
      </c>
      <c r="AO33" s="4">
        <f t="shared" si="10"/>
        <v>20160</v>
      </c>
      <c r="AP33" s="4">
        <f t="shared" si="11"/>
        <v>18000</v>
      </c>
      <c r="AQ33" s="1">
        <f t="shared" si="12"/>
        <v>0</v>
      </c>
      <c r="BD33" s="4">
        <f t="shared" si="13"/>
        <v>201600</v>
      </c>
      <c r="BE33" s="4">
        <f t="shared" si="14"/>
        <v>30240</v>
      </c>
      <c r="BF33" s="4">
        <f t="shared" si="15"/>
        <v>0</v>
      </c>
      <c r="BG33" s="4">
        <f t="shared" si="16"/>
        <v>0</v>
      </c>
      <c r="BH33" s="4">
        <f t="shared" si="16"/>
        <v>115200</v>
      </c>
      <c r="BI33" s="4">
        <f t="shared" si="16"/>
        <v>24000</v>
      </c>
      <c r="BJ33" s="4">
        <f t="shared" si="16"/>
        <v>6000</v>
      </c>
      <c r="BK33" s="4">
        <f t="shared" si="16"/>
        <v>0</v>
      </c>
      <c r="BL33" s="4">
        <f t="shared" si="40"/>
        <v>0</v>
      </c>
      <c r="BM33" s="4">
        <f t="shared" si="38"/>
        <v>0</v>
      </c>
      <c r="BN33" s="4">
        <f t="shared" si="17"/>
        <v>0</v>
      </c>
      <c r="BO33" s="4">
        <f t="shared" si="17"/>
        <v>0</v>
      </c>
      <c r="BP33" s="4">
        <f t="shared" si="17"/>
        <v>0</v>
      </c>
      <c r="BQ33" s="4">
        <f t="shared" si="17"/>
        <v>0</v>
      </c>
      <c r="BR33" s="4">
        <f t="shared" si="18"/>
        <v>0</v>
      </c>
      <c r="BS33" s="14">
        <f t="shared" si="19"/>
        <v>377040</v>
      </c>
      <c r="BT33" s="15">
        <f t="shared" si="20"/>
        <v>11311.199999999999</v>
      </c>
      <c r="BU33" s="15">
        <f t="shared" si="21"/>
        <v>365728.8</v>
      </c>
      <c r="BV33" s="1">
        <v>300000</v>
      </c>
      <c r="BW33" s="1">
        <f t="shared" si="22"/>
        <v>65728.799999999988</v>
      </c>
      <c r="BX33" s="1">
        <f t="shared" si="23"/>
        <v>65728.799999999988</v>
      </c>
      <c r="BY33" s="1">
        <f t="shared" si="24"/>
        <v>3286.4399999999996</v>
      </c>
      <c r="BZ33" s="1">
        <f t="shared" si="25"/>
        <v>0</v>
      </c>
      <c r="CA33" s="1">
        <f t="shared" si="26"/>
        <v>0</v>
      </c>
      <c r="CB33" s="1">
        <f t="shared" si="27"/>
        <v>0</v>
      </c>
      <c r="CC33" s="1">
        <f t="shared" si="28"/>
        <v>0</v>
      </c>
      <c r="CD33" s="1">
        <f t="shared" si="29"/>
        <v>0</v>
      </c>
      <c r="CE33" s="1">
        <f t="shared" si="30"/>
        <v>0</v>
      </c>
      <c r="CF33" s="1">
        <f t="shared" si="31"/>
        <v>0</v>
      </c>
      <c r="CG33" s="1">
        <f t="shared" si="32"/>
        <v>0</v>
      </c>
      <c r="CH33" s="1">
        <f t="shared" si="33"/>
        <v>0</v>
      </c>
      <c r="CI33" s="1">
        <f t="shared" si="34"/>
        <v>0</v>
      </c>
      <c r="CJ33" s="1">
        <f t="shared" si="35"/>
        <v>0</v>
      </c>
      <c r="CK33" s="18">
        <f t="shared" si="36"/>
        <v>3286.4399999999996</v>
      </c>
      <c r="CL33" s="5">
        <f t="shared" si="37"/>
        <v>273.86999999999995</v>
      </c>
    </row>
    <row r="34" spans="1:90" x14ac:dyDescent="0.25">
      <c r="A34">
        <v>31</v>
      </c>
      <c r="B34" t="s">
        <v>66</v>
      </c>
      <c r="C34" t="s">
        <v>28</v>
      </c>
      <c r="D34">
        <v>16800</v>
      </c>
      <c r="E34">
        <v>10920</v>
      </c>
      <c r="F34">
        <v>1500</v>
      </c>
      <c r="G34">
        <v>0</v>
      </c>
      <c r="H34">
        <v>9600</v>
      </c>
      <c r="I34">
        <v>2000</v>
      </c>
      <c r="J34">
        <v>500</v>
      </c>
      <c r="K34">
        <v>0</v>
      </c>
      <c r="L34">
        <v>0</v>
      </c>
      <c r="M34">
        <v>0</v>
      </c>
      <c r="N34">
        <v>0</v>
      </c>
      <c r="O34">
        <v>16800</v>
      </c>
      <c r="P34">
        <v>0</v>
      </c>
      <c r="Q34">
        <v>0</v>
      </c>
      <c r="R34">
        <v>0</v>
      </c>
      <c r="S34">
        <v>63320</v>
      </c>
      <c r="T34" s="1">
        <f t="shared" si="2"/>
        <v>201600</v>
      </c>
      <c r="U34" s="1">
        <f t="shared" si="3"/>
        <v>131040</v>
      </c>
      <c r="V34" s="1">
        <f t="shared" si="3"/>
        <v>18000</v>
      </c>
      <c r="W34" s="1">
        <f t="shared" si="3"/>
        <v>0</v>
      </c>
      <c r="X34" s="1">
        <f t="shared" si="39"/>
        <v>115200</v>
      </c>
      <c r="Y34" s="1">
        <f t="shared" si="4"/>
        <v>24000</v>
      </c>
      <c r="Z34" s="1">
        <f t="shared" si="4"/>
        <v>6000</v>
      </c>
      <c r="AA34" s="1">
        <f t="shared" si="4"/>
        <v>0</v>
      </c>
      <c r="AB34" s="1">
        <f t="shared" si="4"/>
        <v>0</v>
      </c>
      <c r="AC34" s="1">
        <f t="shared" si="5"/>
        <v>0</v>
      </c>
      <c r="AD34" s="1">
        <f t="shared" si="5"/>
        <v>0</v>
      </c>
      <c r="AE34" s="1">
        <f t="shared" si="5"/>
        <v>201600</v>
      </c>
      <c r="AF34" s="1">
        <f t="shared" si="5"/>
        <v>0</v>
      </c>
      <c r="AG34" s="1">
        <f t="shared" si="6"/>
        <v>0</v>
      </c>
      <c r="AH34">
        <f t="shared" si="6"/>
        <v>0</v>
      </c>
      <c r="AK34">
        <f t="shared" si="7"/>
        <v>300000</v>
      </c>
      <c r="AL34" s="4">
        <f t="shared" si="8"/>
        <v>100800</v>
      </c>
      <c r="AM34" s="4">
        <f t="shared" si="9"/>
        <v>100800</v>
      </c>
      <c r="AN34" s="4">
        <v>120000</v>
      </c>
      <c r="AO34" s="4">
        <f t="shared" si="10"/>
        <v>20160</v>
      </c>
      <c r="AP34" s="4">
        <f t="shared" si="11"/>
        <v>18000</v>
      </c>
      <c r="AQ34" s="1">
        <f t="shared" si="12"/>
        <v>0</v>
      </c>
      <c r="BD34" s="4">
        <f t="shared" si="13"/>
        <v>201600</v>
      </c>
      <c r="BE34" s="4">
        <f t="shared" si="14"/>
        <v>30240</v>
      </c>
      <c r="BF34" s="4">
        <f t="shared" si="15"/>
        <v>0</v>
      </c>
      <c r="BG34" s="4">
        <f t="shared" si="16"/>
        <v>0</v>
      </c>
      <c r="BH34" s="4">
        <f t="shared" si="16"/>
        <v>115200</v>
      </c>
      <c r="BI34" s="4">
        <f t="shared" si="16"/>
        <v>24000</v>
      </c>
      <c r="BJ34" s="4">
        <f t="shared" si="16"/>
        <v>6000</v>
      </c>
      <c r="BK34" s="4">
        <f t="shared" si="16"/>
        <v>0</v>
      </c>
      <c r="BL34" s="4">
        <f t="shared" si="40"/>
        <v>0</v>
      </c>
      <c r="BM34" s="4">
        <f t="shared" si="38"/>
        <v>0</v>
      </c>
      <c r="BN34" s="4">
        <f t="shared" si="17"/>
        <v>0</v>
      </c>
      <c r="BO34" s="4">
        <f t="shared" si="17"/>
        <v>201600</v>
      </c>
      <c r="BP34" s="4">
        <f t="shared" si="17"/>
        <v>0</v>
      </c>
      <c r="BQ34" s="4">
        <f t="shared" si="17"/>
        <v>0</v>
      </c>
      <c r="BR34" s="4">
        <f t="shared" si="18"/>
        <v>0</v>
      </c>
      <c r="BS34" s="14">
        <f t="shared" si="19"/>
        <v>578640</v>
      </c>
      <c r="BT34" s="15">
        <f t="shared" si="20"/>
        <v>17359.2</v>
      </c>
      <c r="BU34" s="15">
        <f t="shared" si="21"/>
        <v>561280.80000000005</v>
      </c>
      <c r="BV34" s="1">
        <v>300000</v>
      </c>
      <c r="BW34" s="1">
        <f t="shared" si="22"/>
        <v>261280.80000000005</v>
      </c>
      <c r="BX34" s="1">
        <f t="shared" si="23"/>
        <v>100000</v>
      </c>
      <c r="BY34" s="1">
        <f t="shared" si="24"/>
        <v>5000</v>
      </c>
      <c r="BZ34" s="1">
        <f t="shared" si="25"/>
        <v>161280.80000000005</v>
      </c>
      <c r="CA34" s="1">
        <f t="shared" si="26"/>
        <v>161280.80000000005</v>
      </c>
      <c r="CB34" s="1">
        <f t="shared" si="27"/>
        <v>16128.080000000005</v>
      </c>
      <c r="CC34" s="1">
        <f t="shared" si="28"/>
        <v>0</v>
      </c>
      <c r="CD34" s="1">
        <f t="shared" si="29"/>
        <v>0</v>
      </c>
      <c r="CE34" s="1">
        <f t="shared" si="30"/>
        <v>0</v>
      </c>
      <c r="CF34" s="1">
        <f t="shared" si="31"/>
        <v>0</v>
      </c>
      <c r="CG34" s="1">
        <f t="shared" si="32"/>
        <v>0</v>
      </c>
      <c r="CH34" s="1">
        <f t="shared" si="33"/>
        <v>0</v>
      </c>
      <c r="CI34" s="1">
        <f t="shared" si="34"/>
        <v>0</v>
      </c>
      <c r="CJ34" s="1">
        <f t="shared" si="35"/>
        <v>0</v>
      </c>
      <c r="CK34" s="18">
        <f t="shared" si="36"/>
        <v>21128.080000000005</v>
      </c>
      <c r="CL34" s="5">
        <f t="shared" si="37"/>
        <v>1760.6733333333339</v>
      </c>
    </row>
    <row r="35" spans="1:90" x14ac:dyDescent="0.25">
      <c r="A35">
        <v>32</v>
      </c>
      <c r="B35" t="s">
        <v>67</v>
      </c>
      <c r="C35" t="s">
        <v>50</v>
      </c>
      <c r="D35">
        <v>23100</v>
      </c>
      <c r="E35">
        <v>15015</v>
      </c>
      <c r="F35">
        <v>1500</v>
      </c>
      <c r="G35">
        <v>0</v>
      </c>
      <c r="H35">
        <v>19700</v>
      </c>
      <c r="I35">
        <v>2000</v>
      </c>
      <c r="J35">
        <v>500</v>
      </c>
      <c r="K35">
        <v>0</v>
      </c>
      <c r="L35">
        <v>0</v>
      </c>
      <c r="M35">
        <v>0</v>
      </c>
      <c r="N35">
        <v>0</v>
      </c>
      <c r="O35">
        <v>23100</v>
      </c>
      <c r="P35">
        <v>0</v>
      </c>
      <c r="Q35">
        <v>0</v>
      </c>
      <c r="R35">
        <v>0</v>
      </c>
      <c r="S35">
        <v>90115</v>
      </c>
      <c r="T35" s="1">
        <f t="shared" si="2"/>
        <v>277200</v>
      </c>
      <c r="U35" s="1">
        <f t="shared" si="3"/>
        <v>180180</v>
      </c>
      <c r="V35" s="1">
        <f t="shared" si="3"/>
        <v>18000</v>
      </c>
      <c r="W35" s="1">
        <f t="shared" si="3"/>
        <v>0</v>
      </c>
      <c r="X35" s="1">
        <f t="shared" si="39"/>
        <v>236400</v>
      </c>
      <c r="Y35" s="1">
        <f t="shared" si="4"/>
        <v>24000</v>
      </c>
      <c r="Z35" s="1">
        <f t="shared" si="4"/>
        <v>6000</v>
      </c>
      <c r="AA35" s="1">
        <f t="shared" si="4"/>
        <v>0</v>
      </c>
      <c r="AB35" s="1">
        <f t="shared" si="4"/>
        <v>0</v>
      </c>
      <c r="AC35" s="1">
        <f t="shared" si="5"/>
        <v>0</v>
      </c>
      <c r="AD35" s="1">
        <f t="shared" si="5"/>
        <v>0</v>
      </c>
      <c r="AE35" s="1">
        <f t="shared" si="5"/>
        <v>277200</v>
      </c>
      <c r="AF35" s="1">
        <f t="shared" si="5"/>
        <v>0</v>
      </c>
      <c r="AG35" s="1">
        <f t="shared" si="6"/>
        <v>0</v>
      </c>
      <c r="AH35">
        <f t="shared" si="6"/>
        <v>0</v>
      </c>
      <c r="AK35">
        <f t="shared" si="7"/>
        <v>300000</v>
      </c>
      <c r="AL35" s="4">
        <f t="shared" si="8"/>
        <v>138600</v>
      </c>
      <c r="AM35" s="4">
        <f t="shared" si="9"/>
        <v>138600</v>
      </c>
      <c r="AN35" s="4">
        <v>120000</v>
      </c>
      <c r="AO35" s="4">
        <f t="shared" si="10"/>
        <v>27720</v>
      </c>
      <c r="AP35" s="4">
        <f t="shared" si="11"/>
        <v>18000</v>
      </c>
      <c r="AQ35" s="1">
        <f t="shared" si="12"/>
        <v>0</v>
      </c>
      <c r="BD35" s="4">
        <f t="shared" si="13"/>
        <v>277200</v>
      </c>
      <c r="BE35" s="4">
        <f t="shared" si="14"/>
        <v>41580</v>
      </c>
      <c r="BF35" s="4">
        <f t="shared" si="15"/>
        <v>0</v>
      </c>
      <c r="BG35" s="4">
        <f t="shared" si="16"/>
        <v>0</v>
      </c>
      <c r="BH35" s="4">
        <f t="shared" si="16"/>
        <v>236400</v>
      </c>
      <c r="BI35" s="4">
        <f t="shared" si="16"/>
        <v>24000</v>
      </c>
      <c r="BJ35" s="4">
        <f t="shared" si="16"/>
        <v>6000</v>
      </c>
      <c r="BK35" s="4">
        <f t="shared" si="16"/>
        <v>0</v>
      </c>
      <c r="BL35" s="4">
        <f t="shared" si="40"/>
        <v>0</v>
      </c>
      <c r="BM35" s="4">
        <f t="shared" si="38"/>
        <v>0</v>
      </c>
      <c r="BN35" s="4">
        <f t="shared" si="17"/>
        <v>0</v>
      </c>
      <c r="BO35" s="4">
        <f t="shared" si="17"/>
        <v>277200</v>
      </c>
      <c r="BP35" s="4">
        <f t="shared" si="17"/>
        <v>0</v>
      </c>
      <c r="BQ35" s="4">
        <f t="shared" si="17"/>
        <v>0</v>
      </c>
      <c r="BR35" s="4">
        <f t="shared" si="18"/>
        <v>0</v>
      </c>
      <c r="BS35" s="14">
        <f t="shared" si="19"/>
        <v>862380</v>
      </c>
      <c r="BT35" s="15">
        <f t="shared" si="20"/>
        <v>25871.399999999998</v>
      </c>
      <c r="BU35" s="15">
        <f t="shared" si="21"/>
        <v>836508.6</v>
      </c>
      <c r="BV35" s="1">
        <v>300000</v>
      </c>
      <c r="BW35" s="1">
        <f t="shared" si="22"/>
        <v>536508.6</v>
      </c>
      <c r="BX35" s="1">
        <f t="shared" si="23"/>
        <v>100000</v>
      </c>
      <c r="BY35" s="1">
        <f t="shared" si="24"/>
        <v>5000</v>
      </c>
      <c r="BZ35" s="1">
        <f t="shared" si="25"/>
        <v>436508.6</v>
      </c>
      <c r="CA35" s="1">
        <f t="shared" si="26"/>
        <v>300000</v>
      </c>
      <c r="CB35" s="1">
        <f t="shared" si="27"/>
        <v>30000</v>
      </c>
      <c r="CC35" s="1">
        <f t="shared" si="28"/>
        <v>136508.59999999998</v>
      </c>
      <c r="CD35" s="1">
        <f t="shared" si="29"/>
        <v>136508.59999999998</v>
      </c>
      <c r="CE35" s="1">
        <f t="shared" si="30"/>
        <v>20476.289999999997</v>
      </c>
      <c r="CF35" s="1">
        <f t="shared" si="31"/>
        <v>0</v>
      </c>
      <c r="CG35" s="1">
        <f t="shared" si="32"/>
        <v>0</v>
      </c>
      <c r="CH35" s="1">
        <f t="shared" si="33"/>
        <v>0</v>
      </c>
      <c r="CI35" s="1">
        <f t="shared" si="34"/>
        <v>0</v>
      </c>
      <c r="CJ35" s="1">
        <f t="shared" si="35"/>
        <v>0</v>
      </c>
      <c r="CK35" s="18">
        <f t="shared" si="36"/>
        <v>55476.289999999994</v>
      </c>
      <c r="CL35" s="5">
        <f t="shared" si="37"/>
        <v>4623.0241666666661</v>
      </c>
    </row>
    <row r="36" spans="1:90" x14ac:dyDescent="0.25">
      <c r="A36">
        <v>33</v>
      </c>
      <c r="B36" t="s">
        <v>68</v>
      </c>
      <c r="C36" t="s">
        <v>28</v>
      </c>
      <c r="D36">
        <v>16800</v>
      </c>
      <c r="E36">
        <v>10920</v>
      </c>
      <c r="F36">
        <v>1500</v>
      </c>
      <c r="G36">
        <v>0</v>
      </c>
      <c r="H36">
        <v>9600</v>
      </c>
      <c r="I36">
        <v>2000</v>
      </c>
      <c r="J36">
        <v>500</v>
      </c>
      <c r="K36">
        <v>0</v>
      </c>
      <c r="L36">
        <v>0</v>
      </c>
      <c r="M36">
        <v>0</v>
      </c>
      <c r="N36">
        <v>0</v>
      </c>
      <c r="O36">
        <v>16800</v>
      </c>
      <c r="P36">
        <v>0</v>
      </c>
      <c r="Q36">
        <v>0</v>
      </c>
      <c r="R36">
        <v>0</v>
      </c>
      <c r="S36">
        <v>63320</v>
      </c>
      <c r="T36" s="1">
        <f t="shared" si="2"/>
        <v>201600</v>
      </c>
      <c r="U36" s="1">
        <f t="shared" si="3"/>
        <v>131040</v>
      </c>
      <c r="V36" s="1">
        <f t="shared" si="3"/>
        <v>18000</v>
      </c>
      <c r="W36" s="1">
        <f t="shared" si="3"/>
        <v>0</v>
      </c>
      <c r="X36" s="1">
        <f t="shared" si="39"/>
        <v>115200</v>
      </c>
      <c r="Y36" s="1">
        <f t="shared" si="4"/>
        <v>24000</v>
      </c>
      <c r="Z36" s="1">
        <f t="shared" si="4"/>
        <v>6000</v>
      </c>
      <c r="AA36" s="1">
        <f t="shared" si="4"/>
        <v>0</v>
      </c>
      <c r="AB36" s="1">
        <f t="shared" si="4"/>
        <v>0</v>
      </c>
      <c r="AC36" s="1">
        <f t="shared" si="5"/>
        <v>0</v>
      </c>
      <c r="AD36" s="1">
        <f t="shared" si="5"/>
        <v>0</v>
      </c>
      <c r="AE36" s="1">
        <f t="shared" si="5"/>
        <v>201600</v>
      </c>
      <c r="AF36" s="1">
        <f t="shared" si="5"/>
        <v>0</v>
      </c>
      <c r="AG36" s="1">
        <f t="shared" si="6"/>
        <v>0</v>
      </c>
      <c r="AH36">
        <f t="shared" si="6"/>
        <v>0</v>
      </c>
      <c r="AK36">
        <f t="shared" si="7"/>
        <v>300000</v>
      </c>
      <c r="AL36" s="4">
        <f t="shared" si="8"/>
        <v>100800</v>
      </c>
      <c r="AM36" s="4">
        <f t="shared" si="9"/>
        <v>100800</v>
      </c>
      <c r="AN36" s="4">
        <v>120000</v>
      </c>
      <c r="AO36" s="4">
        <f t="shared" si="10"/>
        <v>20160</v>
      </c>
      <c r="AP36" s="4">
        <f t="shared" si="11"/>
        <v>18000</v>
      </c>
      <c r="AQ36" s="1">
        <f t="shared" si="12"/>
        <v>0</v>
      </c>
      <c r="BD36" s="4">
        <f t="shared" si="13"/>
        <v>201600</v>
      </c>
      <c r="BE36" s="4">
        <f t="shared" si="14"/>
        <v>30240</v>
      </c>
      <c r="BF36" s="4">
        <f t="shared" si="15"/>
        <v>0</v>
      </c>
      <c r="BG36" s="4">
        <f t="shared" si="16"/>
        <v>0</v>
      </c>
      <c r="BH36" s="4">
        <f t="shared" si="16"/>
        <v>115200</v>
      </c>
      <c r="BI36" s="4">
        <f t="shared" si="16"/>
        <v>24000</v>
      </c>
      <c r="BJ36" s="4">
        <f t="shared" si="16"/>
        <v>6000</v>
      </c>
      <c r="BK36" s="4">
        <f t="shared" si="16"/>
        <v>0</v>
      </c>
      <c r="BL36" s="4">
        <f t="shared" si="40"/>
        <v>0</v>
      </c>
      <c r="BM36" s="4">
        <f t="shared" si="38"/>
        <v>0</v>
      </c>
      <c r="BN36" s="4">
        <f t="shared" si="17"/>
        <v>0</v>
      </c>
      <c r="BO36" s="4">
        <f t="shared" si="17"/>
        <v>201600</v>
      </c>
      <c r="BP36" s="4">
        <f t="shared" si="17"/>
        <v>0</v>
      </c>
      <c r="BQ36" s="4">
        <f t="shared" si="17"/>
        <v>0</v>
      </c>
      <c r="BR36" s="4">
        <f t="shared" si="18"/>
        <v>0</v>
      </c>
      <c r="BS36" s="14">
        <f t="shared" si="19"/>
        <v>578640</v>
      </c>
      <c r="BT36" s="15">
        <f t="shared" si="20"/>
        <v>17359.2</v>
      </c>
      <c r="BU36" s="15">
        <f t="shared" si="21"/>
        <v>561280.80000000005</v>
      </c>
      <c r="BV36" s="1">
        <v>300000</v>
      </c>
      <c r="BW36" s="1">
        <f t="shared" si="22"/>
        <v>261280.80000000005</v>
      </c>
      <c r="BX36" s="1">
        <f t="shared" si="23"/>
        <v>100000</v>
      </c>
      <c r="BY36" s="1">
        <f t="shared" si="24"/>
        <v>5000</v>
      </c>
      <c r="BZ36" s="1">
        <f t="shared" si="25"/>
        <v>161280.80000000005</v>
      </c>
      <c r="CA36" s="1">
        <f t="shared" si="26"/>
        <v>161280.80000000005</v>
      </c>
      <c r="CB36" s="1">
        <f t="shared" si="27"/>
        <v>16128.080000000005</v>
      </c>
      <c r="CC36" s="1">
        <f t="shared" si="28"/>
        <v>0</v>
      </c>
      <c r="CD36" s="1">
        <f t="shared" si="29"/>
        <v>0</v>
      </c>
      <c r="CE36" s="1">
        <f t="shared" si="30"/>
        <v>0</v>
      </c>
      <c r="CF36" s="1">
        <f t="shared" si="31"/>
        <v>0</v>
      </c>
      <c r="CG36" s="1">
        <f t="shared" si="32"/>
        <v>0</v>
      </c>
      <c r="CH36" s="1">
        <f t="shared" si="33"/>
        <v>0</v>
      </c>
      <c r="CI36" s="1">
        <f t="shared" si="34"/>
        <v>0</v>
      </c>
      <c r="CJ36" s="1">
        <f t="shared" si="35"/>
        <v>0</v>
      </c>
      <c r="CK36" s="18">
        <f t="shared" si="36"/>
        <v>21128.080000000005</v>
      </c>
      <c r="CL36" s="5">
        <f t="shared" si="37"/>
        <v>1760.6733333333339</v>
      </c>
    </row>
    <row r="37" spans="1:90" x14ac:dyDescent="0.25">
      <c r="A37">
        <v>34</v>
      </c>
      <c r="B37" t="s">
        <v>69</v>
      </c>
      <c r="C37" t="s">
        <v>28</v>
      </c>
      <c r="D37">
        <v>16800</v>
      </c>
      <c r="E37">
        <v>10920</v>
      </c>
      <c r="F37">
        <v>1500</v>
      </c>
      <c r="G37">
        <v>0</v>
      </c>
      <c r="H37">
        <v>9600</v>
      </c>
      <c r="I37">
        <v>2000</v>
      </c>
      <c r="J37">
        <v>500</v>
      </c>
      <c r="K37">
        <v>0</v>
      </c>
      <c r="L37">
        <v>0</v>
      </c>
      <c r="M37">
        <v>0</v>
      </c>
      <c r="N37">
        <v>0</v>
      </c>
      <c r="O37">
        <v>16800</v>
      </c>
      <c r="P37">
        <v>0</v>
      </c>
      <c r="Q37">
        <v>0</v>
      </c>
      <c r="R37">
        <v>0</v>
      </c>
      <c r="S37">
        <v>63320</v>
      </c>
      <c r="T37" s="1">
        <f t="shared" si="2"/>
        <v>201600</v>
      </c>
      <c r="U37" s="1">
        <f t="shared" si="3"/>
        <v>131040</v>
      </c>
      <c r="V37" s="1">
        <f t="shared" si="3"/>
        <v>18000</v>
      </c>
      <c r="W37" s="1">
        <f t="shared" si="3"/>
        <v>0</v>
      </c>
      <c r="X37" s="1">
        <f t="shared" si="39"/>
        <v>115200</v>
      </c>
      <c r="Y37" s="1">
        <f t="shared" si="4"/>
        <v>24000</v>
      </c>
      <c r="Z37" s="1">
        <f t="shared" si="4"/>
        <v>6000</v>
      </c>
      <c r="AA37" s="1">
        <f t="shared" si="4"/>
        <v>0</v>
      </c>
      <c r="AB37" s="1">
        <f t="shared" si="4"/>
        <v>0</v>
      </c>
      <c r="AC37" s="1">
        <f t="shared" si="5"/>
        <v>0</v>
      </c>
      <c r="AD37" s="1">
        <f t="shared" si="5"/>
        <v>0</v>
      </c>
      <c r="AE37" s="1">
        <f t="shared" si="5"/>
        <v>201600</v>
      </c>
      <c r="AF37" s="1">
        <f t="shared" si="5"/>
        <v>0</v>
      </c>
      <c r="AG37" s="1">
        <f t="shared" si="6"/>
        <v>0</v>
      </c>
      <c r="AH37">
        <f t="shared" si="6"/>
        <v>0</v>
      </c>
      <c r="AK37">
        <f t="shared" si="7"/>
        <v>300000</v>
      </c>
      <c r="AL37" s="4">
        <f t="shared" si="8"/>
        <v>100800</v>
      </c>
      <c r="AM37" s="4">
        <f t="shared" si="9"/>
        <v>100800</v>
      </c>
      <c r="AN37" s="4">
        <v>120000</v>
      </c>
      <c r="AO37" s="4">
        <f t="shared" si="10"/>
        <v>20160</v>
      </c>
      <c r="AP37" s="4">
        <f t="shared" si="11"/>
        <v>18000</v>
      </c>
      <c r="AQ37" s="1">
        <f t="shared" si="12"/>
        <v>0</v>
      </c>
      <c r="BD37" s="4">
        <f t="shared" si="13"/>
        <v>201600</v>
      </c>
      <c r="BE37" s="4">
        <f t="shared" si="14"/>
        <v>30240</v>
      </c>
      <c r="BF37" s="4">
        <f t="shared" si="15"/>
        <v>0</v>
      </c>
      <c r="BG37" s="4">
        <f t="shared" si="16"/>
        <v>0</v>
      </c>
      <c r="BH37" s="4">
        <f t="shared" si="16"/>
        <v>115200</v>
      </c>
      <c r="BI37" s="4">
        <f t="shared" si="16"/>
        <v>24000</v>
      </c>
      <c r="BJ37" s="4">
        <f t="shared" si="16"/>
        <v>6000</v>
      </c>
      <c r="BK37" s="4">
        <f t="shared" si="16"/>
        <v>0</v>
      </c>
      <c r="BL37" s="4">
        <f t="shared" si="40"/>
        <v>0</v>
      </c>
      <c r="BM37" s="4">
        <f t="shared" si="38"/>
        <v>0</v>
      </c>
      <c r="BN37" s="4">
        <f t="shared" si="17"/>
        <v>0</v>
      </c>
      <c r="BO37" s="4">
        <f t="shared" si="17"/>
        <v>201600</v>
      </c>
      <c r="BP37" s="4">
        <f t="shared" si="17"/>
        <v>0</v>
      </c>
      <c r="BQ37" s="4">
        <f t="shared" si="17"/>
        <v>0</v>
      </c>
      <c r="BR37" s="4">
        <f t="shared" si="18"/>
        <v>0</v>
      </c>
      <c r="BS37" s="14">
        <f t="shared" si="19"/>
        <v>578640</v>
      </c>
      <c r="BT37" s="15">
        <f t="shared" si="20"/>
        <v>17359.2</v>
      </c>
      <c r="BU37" s="15">
        <f t="shared" si="21"/>
        <v>561280.80000000005</v>
      </c>
      <c r="BV37" s="1">
        <v>300000</v>
      </c>
      <c r="BW37" s="1">
        <f t="shared" si="22"/>
        <v>261280.80000000005</v>
      </c>
      <c r="BX37" s="1">
        <f t="shared" si="23"/>
        <v>100000</v>
      </c>
      <c r="BY37" s="1">
        <f t="shared" si="24"/>
        <v>5000</v>
      </c>
      <c r="BZ37" s="1">
        <f t="shared" si="25"/>
        <v>161280.80000000005</v>
      </c>
      <c r="CA37" s="1">
        <f t="shared" si="26"/>
        <v>161280.80000000005</v>
      </c>
      <c r="CB37" s="1">
        <f t="shared" si="27"/>
        <v>16128.080000000005</v>
      </c>
      <c r="CC37" s="1">
        <f t="shared" si="28"/>
        <v>0</v>
      </c>
      <c r="CD37" s="1">
        <f t="shared" si="29"/>
        <v>0</v>
      </c>
      <c r="CE37" s="1">
        <f t="shared" si="30"/>
        <v>0</v>
      </c>
      <c r="CF37" s="1">
        <f t="shared" si="31"/>
        <v>0</v>
      </c>
      <c r="CG37" s="1">
        <f t="shared" si="32"/>
        <v>0</v>
      </c>
      <c r="CH37" s="1">
        <f t="shared" si="33"/>
        <v>0</v>
      </c>
      <c r="CI37" s="1">
        <f t="shared" si="34"/>
        <v>0</v>
      </c>
      <c r="CJ37" s="1">
        <f t="shared" si="35"/>
        <v>0</v>
      </c>
      <c r="CK37" s="18">
        <f t="shared" si="36"/>
        <v>21128.080000000005</v>
      </c>
      <c r="CL37" s="5">
        <f t="shared" si="37"/>
        <v>1760.6733333333339</v>
      </c>
    </row>
    <row r="38" spans="1:90" x14ac:dyDescent="0.25">
      <c r="A38">
        <v>35</v>
      </c>
      <c r="B38" t="s">
        <v>70</v>
      </c>
      <c r="C38" t="s">
        <v>28</v>
      </c>
      <c r="D38">
        <v>16800</v>
      </c>
      <c r="E38">
        <v>10920</v>
      </c>
      <c r="F38">
        <v>1500</v>
      </c>
      <c r="G38">
        <v>0</v>
      </c>
      <c r="H38">
        <v>9600</v>
      </c>
      <c r="I38">
        <v>2000</v>
      </c>
      <c r="J38">
        <v>500</v>
      </c>
      <c r="K38">
        <v>0</v>
      </c>
      <c r="L38">
        <v>0</v>
      </c>
      <c r="M38">
        <v>0</v>
      </c>
      <c r="N38">
        <v>0</v>
      </c>
      <c r="O38">
        <v>16800</v>
      </c>
      <c r="P38">
        <v>0</v>
      </c>
      <c r="Q38">
        <v>0</v>
      </c>
      <c r="R38">
        <v>0</v>
      </c>
      <c r="S38">
        <v>63320</v>
      </c>
      <c r="T38" s="1">
        <f t="shared" si="2"/>
        <v>201600</v>
      </c>
      <c r="U38" s="1">
        <f t="shared" si="3"/>
        <v>131040</v>
      </c>
      <c r="V38" s="1">
        <f t="shared" si="3"/>
        <v>18000</v>
      </c>
      <c r="W38" s="1">
        <f t="shared" si="3"/>
        <v>0</v>
      </c>
      <c r="X38" s="1">
        <f t="shared" si="39"/>
        <v>115200</v>
      </c>
      <c r="Y38" s="1">
        <f t="shared" si="4"/>
        <v>24000</v>
      </c>
      <c r="Z38" s="1">
        <f t="shared" si="4"/>
        <v>6000</v>
      </c>
      <c r="AA38" s="1">
        <f t="shared" si="4"/>
        <v>0</v>
      </c>
      <c r="AB38" s="1">
        <f t="shared" si="4"/>
        <v>0</v>
      </c>
      <c r="AC38" s="1">
        <f t="shared" si="5"/>
        <v>0</v>
      </c>
      <c r="AD38" s="1">
        <f t="shared" si="5"/>
        <v>0</v>
      </c>
      <c r="AE38" s="1">
        <f t="shared" si="5"/>
        <v>201600</v>
      </c>
      <c r="AF38" s="1">
        <f t="shared" si="5"/>
        <v>0</v>
      </c>
      <c r="AG38" s="1">
        <f t="shared" si="6"/>
        <v>0</v>
      </c>
      <c r="AH38">
        <f t="shared" si="6"/>
        <v>0</v>
      </c>
      <c r="AK38">
        <f t="shared" si="7"/>
        <v>300000</v>
      </c>
      <c r="AL38" s="4">
        <f t="shared" si="8"/>
        <v>100800</v>
      </c>
      <c r="AM38" s="4">
        <f t="shared" si="9"/>
        <v>100800</v>
      </c>
      <c r="AN38" s="4">
        <v>120000</v>
      </c>
      <c r="AO38" s="4">
        <f t="shared" si="10"/>
        <v>20160</v>
      </c>
      <c r="AP38" s="4">
        <f t="shared" si="11"/>
        <v>18000</v>
      </c>
      <c r="AQ38" s="1">
        <f t="shared" si="12"/>
        <v>0</v>
      </c>
      <c r="BD38" s="4">
        <f t="shared" si="13"/>
        <v>201600</v>
      </c>
      <c r="BE38" s="4">
        <f t="shared" si="14"/>
        <v>30240</v>
      </c>
      <c r="BF38" s="4">
        <f t="shared" si="15"/>
        <v>0</v>
      </c>
      <c r="BG38" s="4">
        <f t="shared" si="16"/>
        <v>0</v>
      </c>
      <c r="BH38" s="4">
        <f t="shared" si="16"/>
        <v>115200</v>
      </c>
      <c r="BI38" s="4">
        <f t="shared" si="16"/>
        <v>24000</v>
      </c>
      <c r="BJ38" s="4">
        <f t="shared" si="16"/>
        <v>6000</v>
      </c>
      <c r="BK38" s="4">
        <f t="shared" si="16"/>
        <v>0</v>
      </c>
      <c r="BL38" s="4">
        <f t="shared" si="40"/>
        <v>0</v>
      </c>
      <c r="BM38" s="4">
        <f t="shared" si="38"/>
        <v>0</v>
      </c>
      <c r="BN38" s="4">
        <f t="shared" si="17"/>
        <v>0</v>
      </c>
      <c r="BO38" s="4">
        <f t="shared" si="17"/>
        <v>201600</v>
      </c>
      <c r="BP38" s="4">
        <f t="shared" si="17"/>
        <v>0</v>
      </c>
      <c r="BQ38" s="4">
        <f t="shared" si="17"/>
        <v>0</v>
      </c>
      <c r="BR38" s="4">
        <f t="shared" si="18"/>
        <v>0</v>
      </c>
      <c r="BS38" s="14">
        <f t="shared" si="19"/>
        <v>578640</v>
      </c>
      <c r="BT38" s="15">
        <f t="shared" si="20"/>
        <v>17359.2</v>
      </c>
      <c r="BU38" s="15">
        <f t="shared" si="21"/>
        <v>561280.80000000005</v>
      </c>
      <c r="BV38" s="1">
        <v>300000</v>
      </c>
      <c r="BW38" s="1">
        <f t="shared" si="22"/>
        <v>261280.80000000005</v>
      </c>
      <c r="BX38" s="1">
        <f t="shared" si="23"/>
        <v>100000</v>
      </c>
      <c r="BY38" s="1">
        <f t="shared" si="24"/>
        <v>5000</v>
      </c>
      <c r="BZ38" s="1">
        <f t="shared" si="25"/>
        <v>161280.80000000005</v>
      </c>
      <c r="CA38" s="1">
        <f t="shared" si="26"/>
        <v>161280.80000000005</v>
      </c>
      <c r="CB38" s="1">
        <f t="shared" si="27"/>
        <v>16128.080000000005</v>
      </c>
      <c r="CC38" s="1">
        <f t="shared" si="28"/>
        <v>0</v>
      </c>
      <c r="CD38" s="1">
        <f t="shared" si="29"/>
        <v>0</v>
      </c>
      <c r="CE38" s="1">
        <f t="shared" si="30"/>
        <v>0</v>
      </c>
      <c r="CF38" s="1">
        <f t="shared" si="31"/>
        <v>0</v>
      </c>
      <c r="CG38" s="1">
        <f t="shared" si="32"/>
        <v>0</v>
      </c>
      <c r="CH38" s="1">
        <f t="shared" si="33"/>
        <v>0</v>
      </c>
      <c r="CI38" s="1">
        <f t="shared" si="34"/>
        <v>0</v>
      </c>
      <c r="CJ38" s="1">
        <f t="shared" si="35"/>
        <v>0</v>
      </c>
      <c r="CK38" s="18">
        <f t="shared" si="36"/>
        <v>21128.080000000005</v>
      </c>
      <c r="CL38" s="5">
        <f t="shared" si="37"/>
        <v>1760.6733333333339</v>
      </c>
    </row>
    <row r="39" spans="1:90" x14ac:dyDescent="0.25">
      <c r="A39">
        <v>36</v>
      </c>
      <c r="B39" t="s">
        <v>71</v>
      </c>
      <c r="C39" t="s">
        <v>28</v>
      </c>
      <c r="D39">
        <v>16800</v>
      </c>
      <c r="E39">
        <v>10920</v>
      </c>
      <c r="F39">
        <v>1500</v>
      </c>
      <c r="G39">
        <v>0</v>
      </c>
      <c r="H39">
        <v>9600</v>
      </c>
      <c r="I39">
        <v>2000</v>
      </c>
      <c r="J39">
        <v>500</v>
      </c>
      <c r="K39">
        <v>0</v>
      </c>
      <c r="L39">
        <v>0</v>
      </c>
      <c r="M39">
        <v>0</v>
      </c>
      <c r="N39">
        <v>0</v>
      </c>
      <c r="O39">
        <v>16800</v>
      </c>
      <c r="P39">
        <v>0</v>
      </c>
      <c r="Q39">
        <v>0</v>
      </c>
      <c r="R39">
        <v>0</v>
      </c>
      <c r="S39">
        <v>63320</v>
      </c>
      <c r="T39" s="1">
        <f t="shared" si="2"/>
        <v>201600</v>
      </c>
      <c r="U39" s="1">
        <f t="shared" si="3"/>
        <v>131040</v>
      </c>
      <c r="V39" s="1">
        <f t="shared" si="3"/>
        <v>18000</v>
      </c>
      <c r="W39" s="1">
        <f t="shared" si="3"/>
        <v>0</v>
      </c>
      <c r="X39" s="1">
        <f t="shared" si="39"/>
        <v>115200</v>
      </c>
      <c r="Y39" s="1">
        <f t="shared" si="4"/>
        <v>24000</v>
      </c>
      <c r="Z39" s="1">
        <f t="shared" si="4"/>
        <v>6000</v>
      </c>
      <c r="AA39" s="1">
        <f t="shared" si="4"/>
        <v>0</v>
      </c>
      <c r="AB39" s="1">
        <f t="shared" si="4"/>
        <v>0</v>
      </c>
      <c r="AC39" s="1">
        <f t="shared" si="5"/>
        <v>0</v>
      </c>
      <c r="AD39" s="1">
        <f t="shared" si="5"/>
        <v>0</v>
      </c>
      <c r="AE39" s="1">
        <f t="shared" si="5"/>
        <v>201600</v>
      </c>
      <c r="AF39" s="1">
        <f t="shared" si="5"/>
        <v>0</v>
      </c>
      <c r="AG39" s="1">
        <f t="shared" si="6"/>
        <v>0</v>
      </c>
      <c r="AH39">
        <f t="shared" si="6"/>
        <v>0</v>
      </c>
      <c r="AK39">
        <f t="shared" si="7"/>
        <v>300000</v>
      </c>
      <c r="AL39" s="4">
        <f t="shared" si="8"/>
        <v>100800</v>
      </c>
      <c r="AM39" s="4">
        <f t="shared" si="9"/>
        <v>100800</v>
      </c>
      <c r="AN39" s="4">
        <v>120000</v>
      </c>
      <c r="AO39" s="4">
        <f t="shared" si="10"/>
        <v>20160</v>
      </c>
      <c r="AP39" s="4">
        <f t="shared" si="11"/>
        <v>18000</v>
      </c>
      <c r="AQ39" s="1">
        <f t="shared" si="12"/>
        <v>0</v>
      </c>
      <c r="BD39" s="4">
        <f t="shared" si="13"/>
        <v>201600</v>
      </c>
      <c r="BE39" s="4">
        <f t="shared" si="14"/>
        <v>30240</v>
      </c>
      <c r="BF39" s="4">
        <f t="shared" si="15"/>
        <v>0</v>
      </c>
      <c r="BG39" s="4">
        <f t="shared" si="16"/>
        <v>0</v>
      </c>
      <c r="BH39" s="4">
        <f t="shared" si="16"/>
        <v>115200</v>
      </c>
      <c r="BI39" s="4">
        <f t="shared" si="16"/>
        <v>24000</v>
      </c>
      <c r="BJ39" s="4">
        <f t="shared" si="16"/>
        <v>6000</v>
      </c>
      <c r="BK39" s="4">
        <f t="shared" si="16"/>
        <v>0</v>
      </c>
      <c r="BL39" s="4">
        <f t="shared" si="40"/>
        <v>0</v>
      </c>
      <c r="BM39" s="4">
        <f t="shared" si="38"/>
        <v>0</v>
      </c>
      <c r="BN39" s="4">
        <f t="shared" si="17"/>
        <v>0</v>
      </c>
      <c r="BO39" s="4">
        <f t="shared" si="17"/>
        <v>201600</v>
      </c>
      <c r="BP39" s="4">
        <f t="shared" si="17"/>
        <v>0</v>
      </c>
      <c r="BQ39" s="4">
        <f t="shared" si="17"/>
        <v>0</v>
      </c>
      <c r="BR39" s="4">
        <f t="shared" si="18"/>
        <v>0</v>
      </c>
      <c r="BS39" s="14">
        <f t="shared" si="19"/>
        <v>578640</v>
      </c>
      <c r="BT39" s="15">
        <f t="shared" si="20"/>
        <v>17359.2</v>
      </c>
      <c r="BU39" s="15">
        <f t="shared" si="21"/>
        <v>561280.80000000005</v>
      </c>
      <c r="BV39" s="1">
        <v>300000</v>
      </c>
      <c r="BW39" s="1">
        <f t="shared" si="22"/>
        <v>261280.80000000005</v>
      </c>
      <c r="BX39" s="1">
        <f t="shared" si="23"/>
        <v>100000</v>
      </c>
      <c r="BY39" s="1">
        <f t="shared" si="24"/>
        <v>5000</v>
      </c>
      <c r="BZ39" s="1">
        <f t="shared" si="25"/>
        <v>161280.80000000005</v>
      </c>
      <c r="CA39" s="1">
        <f t="shared" si="26"/>
        <v>161280.80000000005</v>
      </c>
      <c r="CB39" s="1">
        <f t="shared" si="27"/>
        <v>16128.080000000005</v>
      </c>
      <c r="CC39" s="1">
        <f t="shared" si="28"/>
        <v>0</v>
      </c>
      <c r="CD39" s="1">
        <f t="shared" si="29"/>
        <v>0</v>
      </c>
      <c r="CE39" s="1">
        <f t="shared" si="30"/>
        <v>0</v>
      </c>
      <c r="CF39" s="1">
        <f t="shared" si="31"/>
        <v>0</v>
      </c>
      <c r="CG39" s="1">
        <f t="shared" si="32"/>
        <v>0</v>
      </c>
      <c r="CH39" s="1">
        <f t="shared" si="33"/>
        <v>0</v>
      </c>
      <c r="CI39" s="1">
        <f t="shared" si="34"/>
        <v>0</v>
      </c>
      <c r="CJ39" s="1">
        <f t="shared" si="35"/>
        <v>0</v>
      </c>
      <c r="CK39" s="18">
        <f t="shared" si="36"/>
        <v>21128.080000000005</v>
      </c>
      <c r="CL39" s="5">
        <f t="shared" si="37"/>
        <v>1760.6733333333339</v>
      </c>
    </row>
    <row r="40" spans="1:90" x14ac:dyDescent="0.25">
      <c r="A40">
        <v>37</v>
      </c>
      <c r="B40" t="s">
        <v>72</v>
      </c>
      <c r="C40" t="s">
        <v>28</v>
      </c>
      <c r="D40">
        <v>16000</v>
      </c>
      <c r="E40">
        <v>10400</v>
      </c>
      <c r="F40">
        <v>1500</v>
      </c>
      <c r="G40">
        <v>0</v>
      </c>
      <c r="H40">
        <v>9600</v>
      </c>
      <c r="I40">
        <v>2000</v>
      </c>
      <c r="J40">
        <v>500</v>
      </c>
      <c r="K40">
        <v>0</v>
      </c>
      <c r="L40">
        <v>0</v>
      </c>
      <c r="M40">
        <v>0</v>
      </c>
      <c r="N40">
        <v>0</v>
      </c>
      <c r="O40">
        <v>16000</v>
      </c>
      <c r="P40">
        <v>0</v>
      </c>
      <c r="Q40">
        <v>0</v>
      </c>
      <c r="R40">
        <v>0</v>
      </c>
      <c r="S40">
        <v>56000</v>
      </c>
      <c r="T40" s="1">
        <f t="shared" si="2"/>
        <v>192000</v>
      </c>
      <c r="U40" s="1">
        <f t="shared" si="3"/>
        <v>124800</v>
      </c>
      <c r="V40" s="1">
        <f t="shared" si="3"/>
        <v>18000</v>
      </c>
      <c r="W40" s="1">
        <f t="shared" si="3"/>
        <v>0</v>
      </c>
      <c r="X40" s="1">
        <f t="shared" si="39"/>
        <v>115200</v>
      </c>
      <c r="Y40" s="1">
        <f t="shared" si="4"/>
        <v>24000</v>
      </c>
      <c r="Z40" s="1">
        <f t="shared" si="4"/>
        <v>6000</v>
      </c>
      <c r="AA40" s="1">
        <f t="shared" si="4"/>
        <v>0</v>
      </c>
      <c r="AB40" s="1">
        <f t="shared" si="4"/>
        <v>0</v>
      </c>
      <c r="AC40" s="1">
        <f t="shared" si="5"/>
        <v>0</v>
      </c>
      <c r="AD40" s="1">
        <f t="shared" si="5"/>
        <v>0</v>
      </c>
      <c r="AE40" s="1">
        <f t="shared" si="5"/>
        <v>192000</v>
      </c>
      <c r="AF40" s="1">
        <f t="shared" si="5"/>
        <v>0</v>
      </c>
      <c r="AG40" s="1">
        <f t="shared" si="6"/>
        <v>0</v>
      </c>
      <c r="AH40">
        <f t="shared" si="6"/>
        <v>0</v>
      </c>
      <c r="AK40">
        <f t="shared" si="7"/>
        <v>300000</v>
      </c>
      <c r="AL40" s="4">
        <f t="shared" si="8"/>
        <v>96000</v>
      </c>
      <c r="AM40" s="4">
        <f t="shared" si="9"/>
        <v>96000</v>
      </c>
      <c r="AN40" s="4">
        <v>120000</v>
      </c>
      <c r="AO40" s="4">
        <f t="shared" si="10"/>
        <v>19200</v>
      </c>
      <c r="AP40" s="4">
        <f t="shared" si="11"/>
        <v>18000</v>
      </c>
      <c r="AQ40" s="1">
        <f t="shared" si="12"/>
        <v>0</v>
      </c>
      <c r="BD40" s="4">
        <f t="shared" si="13"/>
        <v>192000</v>
      </c>
      <c r="BE40" s="4">
        <f t="shared" si="14"/>
        <v>28800</v>
      </c>
      <c r="BF40" s="4">
        <f t="shared" si="15"/>
        <v>0</v>
      </c>
      <c r="BG40" s="4">
        <f t="shared" si="16"/>
        <v>0</v>
      </c>
      <c r="BH40" s="4">
        <f t="shared" si="16"/>
        <v>115200</v>
      </c>
      <c r="BI40" s="4">
        <f t="shared" si="16"/>
        <v>24000</v>
      </c>
      <c r="BJ40" s="4">
        <f t="shared" si="16"/>
        <v>6000</v>
      </c>
      <c r="BK40" s="4">
        <f t="shared" si="16"/>
        <v>0</v>
      </c>
      <c r="BL40" s="4">
        <f t="shared" si="40"/>
        <v>0</v>
      </c>
      <c r="BM40" s="4">
        <f t="shared" si="38"/>
        <v>0</v>
      </c>
      <c r="BN40" s="4">
        <f t="shared" si="17"/>
        <v>0</v>
      </c>
      <c r="BO40" s="4">
        <f t="shared" si="17"/>
        <v>192000</v>
      </c>
      <c r="BP40" s="4">
        <f t="shared" si="17"/>
        <v>0</v>
      </c>
      <c r="BQ40" s="4">
        <f t="shared" si="17"/>
        <v>0</v>
      </c>
      <c r="BR40" s="4">
        <f t="shared" si="18"/>
        <v>0</v>
      </c>
      <c r="BS40" s="14">
        <f t="shared" si="19"/>
        <v>558000</v>
      </c>
      <c r="BT40" s="15">
        <f t="shared" si="20"/>
        <v>16740</v>
      </c>
      <c r="BU40" s="15">
        <f t="shared" si="21"/>
        <v>541260</v>
      </c>
      <c r="BV40" s="1">
        <v>300000</v>
      </c>
      <c r="BW40" s="1">
        <f t="shared" si="22"/>
        <v>241260</v>
      </c>
      <c r="BX40" s="1">
        <f t="shared" si="23"/>
        <v>100000</v>
      </c>
      <c r="BY40" s="1">
        <f t="shared" si="24"/>
        <v>5000</v>
      </c>
      <c r="BZ40" s="1">
        <f t="shared" si="25"/>
        <v>141260</v>
      </c>
      <c r="CA40" s="1">
        <f t="shared" si="26"/>
        <v>141260</v>
      </c>
      <c r="CB40" s="1">
        <f t="shared" si="27"/>
        <v>14126</v>
      </c>
      <c r="CC40" s="1">
        <f t="shared" si="28"/>
        <v>0</v>
      </c>
      <c r="CD40" s="1">
        <f t="shared" si="29"/>
        <v>0</v>
      </c>
      <c r="CE40" s="1">
        <f t="shared" si="30"/>
        <v>0</v>
      </c>
      <c r="CF40" s="1">
        <f t="shared" si="31"/>
        <v>0</v>
      </c>
      <c r="CG40" s="1">
        <f t="shared" si="32"/>
        <v>0</v>
      </c>
      <c r="CH40" s="1">
        <f t="shared" si="33"/>
        <v>0</v>
      </c>
      <c r="CI40" s="1">
        <f t="shared" si="34"/>
        <v>0</v>
      </c>
      <c r="CJ40" s="1">
        <f t="shared" si="35"/>
        <v>0</v>
      </c>
      <c r="CK40" s="18">
        <f t="shared" si="36"/>
        <v>19126</v>
      </c>
      <c r="CL40" s="5">
        <f t="shared" si="37"/>
        <v>1593.8333333333333</v>
      </c>
    </row>
    <row r="41" spans="1:90" x14ac:dyDescent="0.25">
      <c r="A41">
        <v>38</v>
      </c>
      <c r="B41" t="s">
        <v>73</v>
      </c>
      <c r="C41" t="s">
        <v>50</v>
      </c>
      <c r="D41">
        <v>23100</v>
      </c>
      <c r="E41">
        <v>15015</v>
      </c>
      <c r="F41">
        <v>1500</v>
      </c>
      <c r="G41">
        <v>0</v>
      </c>
      <c r="H41">
        <v>19700</v>
      </c>
      <c r="I41">
        <v>2000</v>
      </c>
      <c r="J41">
        <v>500</v>
      </c>
      <c r="K41">
        <v>0</v>
      </c>
      <c r="L41">
        <v>0</v>
      </c>
      <c r="M41">
        <v>0</v>
      </c>
      <c r="N41">
        <v>0</v>
      </c>
      <c r="O41">
        <v>23100</v>
      </c>
      <c r="P41">
        <v>0</v>
      </c>
      <c r="Q41">
        <v>0</v>
      </c>
      <c r="R41">
        <v>0</v>
      </c>
      <c r="S41">
        <v>90115</v>
      </c>
      <c r="T41" s="1">
        <f t="shared" si="2"/>
        <v>277200</v>
      </c>
      <c r="U41" s="1">
        <f t="shared" si="3"/>
        <v>180180</v>
      </c>
      <c r="V41" s="1">
        <f t="shared" si="3"/>
        <v>18000</v>
      </c>
      <c r="W41" s="1">
        <f t="shared" si="3"/>
        <v>0</v>
      </c>
      <c r="X41" s="1">
        <f t="shared" si="39"/>
        <v>236400</v>
      </c>
      <c r="Y41" s="1">
        <f t="shared" si="4"/>
        <v>24000</v>
      </c>
      <c r="Z41" s="1">
        <f t="shared" si="4"/>
        <v>6000</v>
      </c>
      <c r="AA41" s="1">
        <f t="shared" si="4"/>
        <v>0</v>
      </c>
      <c r="AB41" s="1">
        <f t="shared" si="4"/>
        <v>0</v>
      </c>
      <c r="AC41" s="1">
        <f t="shared" si="5"/>
        <v>0</v>
      </c>
      <c r="AD41" s="1">
        <f t="shared" si="5"/>
        <v>0</v>
      </c>
      <c r="AE41" s="1">
        <f t="shared" si="5"/>
        <v>277200</v>
      </c>
      <c r="AF41" s="1">
        <f t="shared" si="5"/>
        <v>0</v>
      </c>
      <c r="AG41" s="1">
        <f t="shared" si="6"/>
        <v>0</v>
      </c>
      <c r="AH41">
        <f t="shared" si="6"/>
        <v>0</v>
      </c>
      <c r="AK41">
        <f t="shared" si="7"/>
        <v>300000</v>
      </c>
      <c r="AL41" s="4">
        <f t="shared" si="8"/>
        <v>138600</v>
      </c>
      <c r="AM41" s="4">
        <f t="shared" si="9"/>
        <v>138600</v>
      </c>
      <c r="AN41" s="4">
        <v>120000</v>
      </c>
      <c r="AO41" s="4">
        <f t="shared" si="10"/>
        <v>27720</v>
      </c>
      <c r="AP41" s="4">
        <f t="shared" si="11"/>
        <v>18000</v>
      </c>
      <c r="AQ41" s="1">
        <f t="shared" si="12"/>
        <v>0</v>
      </c>
      <c r="BD41" s="4">
        <f t="shared" si="13"/>
        <v>277200</v>
      </c>
      <c r="BE41" s="4">
        <f t="shared" si="14"/>
        <v>41580</v>
      </c>
      <c r="BF41" s="4">
        <f t="shared" si="15"/>
        <v>0</v>
      </c>
      <c r="BG41" s="4">
        <f t="shared" si="16"/>
        <v>0</v>
      </c>
      <c r="BH41" s="4">
        <f t="shared" si="16"/>
        <v>236400</v>
      </c>
      <c r="BI41" s="4">
        <f t="shared" si="16"/>
        <v>24000</v>
      </c>
      <c r="BJ41" s="4">
        <f t="shared" si="16"/>
        <v>6000</v>
      </c>
      <c r="BK41" s="4">
        <f t="shared" si="16"/>
        <v>0</v>
      </c>
      <c r="BL41" s="4">
        <f t="shared" si="40"/>
        <v>0</v>
      </c>
      <c r="BM41" s="4">
        <f t="shared" si="38"/>
        <v>0</v>
      </c>
      <c r="BN41" s="4">
        <f t="shared" si="17"/>
        <v>0</v>
      </c>
      <c r="BO41" s="4">
        <f t="shared" si="17"/>
        <v>277200</v>
      </c>
      <c r="BP41" s="4">
        <f t="shared" si="17"/>
        <v>0</v>
      </c>
      <c r="BQ41" s="4">
        <f t="shared" si="17"/>
        <v>0</v>
      </c>
      <c r="BR41" s="4">
        <f t="shared" si="18"/>
        <v>0</v>
      </c>
      <c r="BS41" s="14">
        <f t="shared" si="19"/>
        <v>862380</v>
      </c>
      <c r="BT41" s="15">
        <f t="shared" si="20"/>
        <v>25871.399999999998</v>
      </c>
      <c r="BU41" s="15">
        <f t="shared" si="21"/>
        <v>836508.6</v>
      </c>
      <c r="BV41" s="1">
        <v>300000</v>
      </c>
      <c r="BW41" s="1">
        <f t="shared" si="22"/>
        <v>536508.6</v>
      </c>
      <c r="BX41" s="1">
        <f t="shared" si="23"/>
        <v>100000</v>
      </c>
      <c r="BY41" s="1">
        <f t="shared" si="24"/>
        <v>5000</v>
      </c>
      <c r="BZ41" s="1">
        <f t="shared" si="25"/>
        <v>436508.6</v>
      </c>
      <c r="CA41" s="1">
        <f t="shared" si="26"/>
        <v>300000</v>
      </c>
      <c r="CB41" s="1">
        <f t="shared" si="27"/>
        <v>30000</v>
      </c>
      <c r="CC41" s="1">
        <f t="shared" si="28"/>
        <v>136508.59999999998</v>
      </c>
      <c r="CD41" s="1">
        <f t="shared" si="29"/>
        <v>136508.59999999998</v>
      </c>
      <c r="CE41" s="1">
        <f t="shared" si="30"/>
        <v>20476.289999999997</v>
      </c>
      <c r="CF41" s="1">
        <f t="shared" si="31"/>
        <v>0</v>
      </c>
      <c r="CG41" s="1">
        <f t="shared" si="32"/>
        <v>0</v>
      </c>
      <c r="CH41" s="1">
        <f t="shared" si="33"/>
        <v>0</v>
      </c>
      <c r="CI41" s="1">
        <f t="shared" si="34"/>
        <v>0</v>
      </c>
      <c r="CJ41" s="1">
        <f t="shared" si="35"/>
        <v>0</v>
      </c>
      <c r="CK41" s="18">
        <f t="shared" si="36"/>
        <v>55476.289999999994</v>
      </c>
      <c r="CL41" s="5">
        <f t="shared" si="37"/>
        <v>4623.0241666666661</v>
      </c>
    </row>
    <row r="42" spans="1:90" x14ac:dyDescent="0.25">
      <c r="A42">
        <v>39</v>
      </c>
      <c r="B42" t="s">
        <v>74</v>
      </c>
      <c r="C42" t="s">
        <v>50</v>
      </c>
      <c r="D42">
        <v>23100</v>
      </c>
      <c r="E42">
        <v>15015</v>
      </c>
      <c r="F42">
        <v>1500</v>
      </c>
      <c r="G42">
        <v>0</v>
      </c>
      <c r="H42">
        <v>19700</v>
      </c>
      <c r="I42">
        <v>2000</v>
      </c>
      <c r="J42">
        <v>500</v>
      </c>
      <c r="K42">
        <v>0</v>
      </c>
      <c r="L42">
        <v>0</v>
      </c>
      <c r="M42">
        <v>0</v>
      </c>
      <c r="N42">
        <v>0</v>
      </c>
      <c r="O42">
        <v>23100</v>
      </c>
      <c r="P42">
        <v>0</v>
      </c>
      <c r="Q42">
        <v>0</v>
      </c>
      <c r="R42">
        <v>0</v>
      </c>
      <c r="S42">
        <v>89238</v>
      </c>
      <c r="T42" s="1">
        <f t="shared" si="2"/>
        <v>277200</v>
      </c>
      <c r="U42" s="1">
        <f t="shared" si="3"/>
        <v>180180</v>
      </c>
      <c r="V42" s="1">
        <f t="shared" si="3"/>
        <v>18000</v>
      </c>
      <c r="W42" s="1">
        <f t="shared" si="3"/>
        <v>0</v>
      </c>
      <c r="X42" s="1">
        <f t="shared" si="39"/>
        <v>236400</v>
      </c>
      <c r="Y42" s="1">
        <f t="shared" si="4"/>
        <v>24000</v>
      </c>
      <c r="Z42" s="1">
        <f t="shared" si="4"/>
        <v>6000</v>
      </c>
      <c r="AA42" s="1">
        <f t="shared" si="4"/>
        <v>0</v>
      </c>
      <c r="AB42" s="1">
        <f t="shared" si="4"/>
        <v>0</v>
      </c>
      <c r="AC42" s="1">
        <f t="shared" si="5"/>
        <v>0</v>
      </c>
      <c r="AD42" s="1">
        <f t="shared" si="5"/>
        <v>0</v>
      </c>
      <c r="AE42" s="1">
        <f t="shared" si="5"/>
        <v>277200</v>
      </c>
      <c r="AF42" s="1">
        <f t="shared" si="5"/>
        <v>0</v>
      </c>
      <c r="AG42" s="1">
        <f t="shared" si="6"/>
        <v>0</v>
      </c>
      <c r="AH42">
        <f t="shared" si="6"/>
        <v>0</v>
      </c>
      <c r="AK42">
        <f t="shared" si="7"/>
        <v>300000</v>
      </c>
      <c r="AL42" s="4">
        <f t="shared" si="8"/>
        <v>138600</v>
      </c>
      <c r="AM42" s="4">
        <f t="shared" si="9"/>
        <v>138600</v>
      </c>
      <c r="AN42" s="4">
        <v>120000</v>
      </c>
      <c r="AO42" s="4">
        <f t="shared" si="10"/>
        <v>27720</v>
      </c>
      <c r="AP42" s="4">
        <f t="shared" si="11"/>
        <v>18000</v>
      </c>
      <c r="AQ42" s="1">
        <f t="shared" si="12"/>
        <v>0</v>
      </c>
      <c r="BD42" s="4">
        <f t="shared" si="13"/>
        <v>277200</v>
      </c>
      <c r="BE42" s="4">
        <f t="shared" si="14"/>
        <v>41580</v>
      </c>
      <c r="BF42" s="4">
        <f t="shared" si="15"/>
        <v>0</v>
      </c>
      <c r="BG42" s="4">
        <f t="shared" si="16"/>
        <v>0</v>
      </c>
      <c r="BH42" s="4">
        <f t="shared" si="16"/>
        <v>236400</v>
      </c>
      <c r="BI42" s="4">
        <f t="shared" si="16"/>
        <v>24000</v>
      </c>
      <c r="BJ42" s="4">
        <f t="shared" si="16"/>
        <v>6000</v>
      </c>
      <c r="BK42" s="4">
        <f t="shared" si="16"/>
        <v>0</v>
      </c>
      <c r="BL42" s="4">
        <f t="shared" si="40"/>
        <v>0</v>
      </c>
      <c r="BM42" s="4">
        <f t="shared" si="38"/>
        <v>0</v>
      </c>
      <c r="BN42" s="4">
        <f t="shared" si="17"/>
        <v>0</v>
      </c>
      <c r="BO42" s="4">
        <f t="shared" si="17"/>
        <v>277200</v>
      </c>
      <c r="BP42" s="4">
        <f t="shared" si="17"/>
        <v>0</v>
      </c>
      <c r="BQ42" s="4">
        <f t="shared" si="17"/>
        <v>0</v>
      </c>
      <c r="BR42" s="4">
        <f t="shared" si="18"/>
        <v>0</v>
      </c>
      <c r="BS42" s="14">
        <f t="shared" si="19"/>
        <v>862380</v>
      </c>
      <c r="BT42" s="15">
        <f t="shared" si="20"/>
        <v>25871.399999999998</v>
      </c>
      <c r="BU42" s="15">
        <f t="shared" si="21"/>
        <v>836508.6</v>
      </c>
      <c r="BV42" s="1">
        <v>300000</v>
      </c>
      <c r="BW42" s="1">
        <f t="shared" si="22"/>
        <v>536508.6</v>
      </c>
      <c r="BX42" s="1">
        <f t="shared" si="23"/>
        <v>100000</v>
      </c>
      <c r="BY42" s="1">
        <f t="shared" si="24"/>
        <v>5000</v>
      </c>
      <c r="BZ42" s="1">
        <f t="shared" si="25"/>
        <v>436508.6</v>
      </c>
      <c r="CA42" s="1">
        <f t="shared" si="26"/>
        <v>300000</v>
      </c>
      <c r="CB42" s="1">
        <f t="shared" si="27"/>
        <v>30000</v>
      </c>
      <c r="CC42" s="1">
        <f t="shared" si="28"/>
        <v>136508.59999999998</v>
      </c>
      <c r="CD42" s="1">
        <f t="shared" si="29"/>
        <v>136508.59999999998</v>
      </c>
      <c r="CE42" s="1">
        <f t="shared" si="30"/>
        <v>20476.289999999997</v>
      </c>
      <c r="CF42" s="1">
        <f t="shared" si="31"/>
        <v>0</v>
      </c>
      <c r="CG42" s="1">
        <f t="shared" si="32"/>
        <v>0</v>
      </c>
      <c r="CH42" s="1">
        <f t="shared" si="33"/>
        <v>0</v>
      </c>
      <c r="CI42" s="1">
        <f t="shared" si="34"/>
        <v>0</v>
      </c>
      <c r="CJ42" s="1">
        <f t="shared" si="35"/>
        <v>0</v>
      </c>
      <c r="CK42" s="18">
        <f t="shared" si="36"/>
        <v>55476.289999999994</v>
      </c>
      <c r="CL42" s="5">
        <f t="shared" si="37"/>
        <v>4623.0241666666661</v>
      </c>
    </row>
    <row r="43" spans="1:90" x14ac:dyDescent="0.25">
      <c r="A43">
        <v>40</v>
      </c>
      <c r="B43" t="s">
        <v>75</v>
      </c>
      <c r="C43" t="s">
        <v>28</v>
      </c>
      <c r="D43">
        <v>16800</v>
      </c>
      <c r="E43">
        <v>10920</v>
      </c>
      <c r="F43">
        <v>1500</v>
      </c>
      <c r="G43">
        <v>0</v>
      </c>
      <c r="H43">
        <v>9600</v>
      </c>
      <c r="I43">
        <v>2000</v>
      </c>
      <c r="J43">
        <v>500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46520</v>
      </c>
      <c r="T43" s="1">
        <f t="shared" si="2"/>
        <v>201600</v>
      </c>
      <c r="U43" s="1">
        <f t="shared" si="3"/>
        <v>131040</v>
      </c>
      <c r="V43" s="1">
        <f t="shared" si="3"/>
        <v>18000</v>
      </c>
      <c r="W43" s="1">
        <f t="shared" si="3"/>
        <v>0</v>
      </c>
      <c r="X43" s="1">
        <f t="shared" si="39"/>
        <v>115200</v>
      </c>
      <c r="Y43" s="1">
        <f t="shared" si="4"/>
        <v>24000</v>
      </c>
      <c r="Z43" s="1">
        <f t="shared" si="4"/>
        <v>6000</v>
      </c>
      <c r="AA43" s="1">
        <f t="shared" si="4"/>
        <v>0</v>
      </c>
      <c r="AB43" s="1">
        <f t="shared" si="4"/>
        <v>0</v>
      </c>
      <c r="AC43" s="1">
        <f t="shared" si="5"/>
        <v>0</v>
      </c>
      <c r="AD43" s="1">
        <f t="shared" si="5"/>
        <v>0</v>
      </c>
      <c r="AE43" s="1">
        <f t="shared" si="5"/>
        <v>0</v>
      </c>
      <c r="AF43" s="1">
        <f t="shared" si="5"/>
        <v>0</v>
      </c>
      <c r="AG43" s="1">
        <f t="shared" si="6"/>
        <v>0</v>
      </c>
      <c r="AH43">
        <f t="shared" si="6"/>
        <v>0</v>
      </c>
      <c r="AK43">
        <f t="shared" si="7"/>
        <v>300000</v>
      </c>
      <c r="AL43" s="4">
        <f t="shared" si="8"/>
        <v>100800</v>
      </c>
      <c r="AM43" s="4">
        <f t="shared" si="9"/>
        <v>100800</v>
      </c>
      <c r="AN43" s="4">
        <v>120000</v>
      </c>
      <c r="AO43" s="4">
        <f t="shared" si="10"/>
        <v>20160</v>
      </c>
      <c r="AP43" s="4">
        <f t="shared" si="11"/>
        <v>18000</v>
      </c>
      <c r="AQ43" s="1">
        <f t="shared" si="12"/>
        <v>0</v>
      </c>
      <c r="BD43" s="4">
        <f t="shared" si="13"/>
        <v>201600</v>
      </c>
      <c r="BE43" s="4">
        <f t="shared" si="14"/>
        <v>30240</v>
      </c>
      <c r="BF43" s="4">
        <f t="shared" si="15"/>
        <v>0</v>
      </c>
      <c r="BG43" s="4">
        <f t="shared" si="16"/>
        <v>0</v>
      </c>
      <c r="BH43" s="4">
        <f t="shared" si="16"/>
        <v>115200</v>
      </c>
      <c r="BI43" s="4">
        <f t="shared" si="16"/>
        <v>24000</v>
      </c>
      <c r="BJ43" s="4">
        <f t="shared" si="16"/>
        <v>6000</v>
      </c>
      <c r="BK43" s="4">
        <f t="shared" si="16"/>
        <v>0</v>
      </c>
      <c r="BL43" s="4">
        <f t="shared" si="40"/>
        <v>0</v>
      </c>
      <c r="BM43" s="4">
        <f t="shared" si="38"/>
        <v>0</v>
      </c>
      <c r="BN43" s="4">
        <f t="shared" si="17"/>
        <v>0</v>
      </c>
      <c r="BO43" s="4">
        <f t="shared" si="17"/>
        <v>0</v>
      </c>
      <c r="BP43" s="4">
        <f t="shared" si="17"/>
        <v>0</v>
      </c>
      <c r="BQ43" s="4">
        <f t="shared" si="17"/>
        <v>0</v>
      </c>
      <c r="BR43" s="4">
        <f t="shared" si="18"/>
        <v>0</v>
      </c>
      <c r="BS43" s="14">
        <f t="shared" si="19"/>
        <v>377040</v>
      </c>
      <c r="BT43" s="15">
        <f t="shared" si="20"/>
        <v>11311.199999999999</v>
      </c>
      <c r="BU43" s="15">
        <f t="shared" si="21"/>
        <v>365728.8</v>
      </c>
      <c r="BV43" s="1">
        <v>300000</v>
      </c>
      <c r="BW43" s="1">
        <f t="shared" si="22"/>
        <v>65728.799999999988</v>
      </c>
      <c r="BX43" s="1">
        <f t="shared" si="23"/>
        <v>65728.799999999988</v>
      </c>
      <c r="BY43" s="1">
        <f t="shared" si="24"/>
        <v>3286.4399999999996</v>
      </c>
      <c r="BZ43" s="1">
        <f t="shared" si="25"/>
        <v>0</v>
      </c>
      <c r="CA43" s="1">
        <f t="shared" si="26"/>
        <v>0</v>
      </c>
      <c r="CB43" s="1">
        <f t="shared" si="27"/>
        <v>0</v>
      </c>
      <c r="CC43" s="1">
        <f t="shared" si="28"/>
        <v>0</v>
      </c>
      <c r="CD43" s="1">
        <f t="shared" si="29"/>
        <v>0</v>
      </c>
      <c r="CE43" s="1">
        <f t="shared" si="30"/>
        <v>0</v>
      </c>
      <c r="CF43" s="1">
        <f t="shared" si="31"/>
        <v>0</v>
      </c>
      <c r="CG43" s="1">
        <f t="shared" si="32"/>
        <v>0</v>
      </c>
      <c r="CH43" s="1">
        <f t="shared" si="33"/>
        <v>0</v>
      </c>
      <c r="CI43" s="1">
        <f t="shared" si="34"/>
        <v>0</v>
      </c>
      <c r="CJ43" s="1">
        <f t="shared" si="35"/>
        <v>0</v>
      </c>
      <c r="CK43" s="18">
        <f t="shared" si="36"/>
        <v>3286.4399999999996</v>
      </c>
      <c r="CL43" s="5">
        <f t="shared" si="37"/>
        <v>273.86999999999995</v>
      </c>
    </row>
    <row r="44" spans="1:90" x14ac:dyDescent="0.25">
      <c r="A44">
        <v>41</v>
      </c>
      <c r="B44" t="s">
        <v>76</v>
      </c>
      <c r="C44" t="s">
        <v>28</v>
      </c>
      <c r="D44">
        <v>16800</v>
      </c>
      <c r="E44">
        <v>10920</v>
      </c>
      <c r="F44">
        <v>1500</v>
      </c>
      <c r="G44">
        <v>0</v>
      </c>
      <c r="H44">
        <v>9600</v>
      </c>
      <c r="I44">
        <v>2000</v>
      </c>
      <c r="J44">
        <v>500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46520</v>
      </c>
      <c r="T44" s="1">
        <f t="shared" si="2"/>
        <v>201600</v>
      </c>
      <c r="U44" s="1">
        <f t="shared" si="3"/>
        <v>131040</v>
      </c>
      <c r="V44" s="1">
        <f t="shared" si="3"/>
        <v>18000</v>
      </c>
      <c r="W44" s="1">
        <f t="shared" si="3"/>
        <v>0</v>
      </c>
      <c r="X44" s="1">
        <f t="shared" si="39"/>
        <v>115200</v>
      </c>
      <c r="Y44" s="1">
        <f t="shared" si="4"/>
        <v>24000</v>
      </c>
      <c r="Z44" s="1">
        <f t="shared" si="4"/>
        <v>6000</v>
      </c>
      <c r="AA44" s="1">
        <f t="shared" si="4"/>
        <v>0</v>
      </c>
      <c r="AB44" s="1">
        <f t="shared" si="4"/>
        <v>0</v>
      </c>
      <c r="AC44" s="1">
        <f t="shared" si="5"/>
        <v>0</v>
      </c>
      <c r="AD44" s="1">
        <f t="shared" si="5"/>
        <v>0</v>
      </c>
      <c r="AE44" s="1">
        <f t="shared" si="5"/>
        <v>0</v>
      </c>
      <c r="AF44" s="1">
        <f t="shared" si="5"/>
        <v>0</v>
      </c>
      <c r="AG44" s="1">
        <f t="shared" si="6"/>
        <v>0</v>
      </c>
      <c r="AH44">
        <f t="shared" si="6"/>
        <v>0</v>
      </c>
      <c r="AK44">
        <f t="shared" si="7"/>
        <v>300000</v>
      </c>
      <c r="AL44" s="4">
        <f t="shared" si="8"/>
        <v>100800</v>
      </c>
      <c r="AM44" s="4">
        <f t="shared" si="9"/>
        <v>100800</v>
      </c>
      <c r="AN44" s="4">
        <v>120000</v>
      </c>
      <c r="AO44" s="4">
        <f t="shared" si="10"/>
        <v>20160</v>
      </c>
      <c r="AP44" s="4">
        <f t="shared" si="11"/>
        <v>18000</v>
      </c>
      <c r="AQ44" s="1">
        <f t="shared" si="12"/>
        <v>0</v>
      </c>
      <c r="BD44" s="4">
        <f t="shared" si="13"/>
        <v>201600</v>
      </c>
      <c r="BE44" s="4">
        <f t="shared" si="14"/>
        <v>30240</v>
      </c>
      <c r="BF44" s="4">
        <f t="shared" si="15"/>
        <v>0</v>
      </c>
      <c r="BG44" s="4">
        <f t="shared" si="16"/>
        <v>0</v>
      </c>
      <c r="BH44" s="4">
        <f t="shared" si="16"/>
        <v>115200</v>
      </c>
      <c r="BI44" s="4">
        <f t="shared" si="16"/>
        <v>24000</v>
      </c>
      <c r="BJ44" s="4">
        <f t="shared" si="16"/>
        <v>6000</v>
      </c>
      <c r="BK44" s="4">
        <f t="shared" si="16"/>
        <v>0</v>
      </c>
      <c r="BL44" s="4">
        <f t="shared" si="40"/>
        <v>0</v>
      </c>
      <c r="BM44" s="4">
        <f t="shared" si="38"/>
        <v>0</v>
      </c>
      <c r="BN44" s="4">
        <f t="shared" si="17"/>
        <v>0</v>
      </c>
      <c r="BO44" s="4">
        <f t="shared" si="17"/>
        <v>0</v>
      </c>
      <c r="BP44" s="4">
        <f t="shared" si="17"/>
        <v>0</v>
      </c>
      <c r="BQ44" s="4">
        <f t="shared" si="17"/>
        <v>0</v>
      </c>
      <c r="BR44" s="4">
        <f t="shared" si="18"/>
        <v>0</v>
      </c>
      <c r="BS44" s="14">
        <f t="shared" si="19"/>
        <v>377040</v>
      </c>
      <c r="BT44" s="15">
        <f t="shared" si="20"/>
        <v>11311.199999999999</v>
      </c>
      <c r="BU44" s="15">
        <f t="shared" si="21"/>
        <v>365728.8</v>
      </c>
      <c r="BV44" s="1">
        <v>300000</v>
      </c>
      <c r="BW44" s="1">
        <f t="shared" si="22"/>
        <v>65728.799999999988</v>
      </c>
      <c r="BX44" s="1">
        <f t="shared" si="23"/>
        <v>65728.799999999988</v>
      </c>
      <c r="BY44" s="1">
        <f t="shared" si="24"/>
        <v>3286.4399999999996</v>
      </c>
      <c r="BZ44" s="1">
        <f t="shared" si="25"/>
        <v>0</v>
      </c>
      <c r="CA44" s="1">
        <f t="shared" si="26"/>
        <v>0</v>
      </c>
      <c r="CB44" s="1">
        <f t="shared" si="27"/>
        <v>0</v>
      </c>
      <c r="CC44" s="1">
        <f t="shared" si="28"/>
        <v>0</v>
      </c>
      <c r="CD44" s="1">
        <f t="shared" si="29"/>
        <v>0</v>
      </c>
      <c r="CE44" s="1">
        <f t="shared" si="30"/>
        <v>0</v>
      </c>
      <c r="CF44" s="1">
        <f t="shared" si="31"/>
        <v>0</v>
      </c>
      <c r="CG44" s="1">
        <f t="shared" si="32"/>
        <v>0</v>
      </c>
      <c r="CH44" s="1">
        <f t="shared" si="33"/>
        <v>0</v>
      </c>
      <c r="CI44" s="1">
        <f t="shared" si="34"/>
        <v>0</v>
      </c>
      <c r="CJ44" s="1">
        <f t="shared" si="35"/>
        <v>0</v>
      </c>
      <c r="CK44" s="18">
        <f t="shared" si="36"/>
        <v>3286.4399999999996</v>
      </c>
      <c r="CL44" s="5">
        <f t="shared" si="37"/>
        <v>273.86999999999995</v>
      </c>
    </row>
    <row r="45" spans="1:90" x14ac:dyDescent="0.25">
      <c r="A45">
        <v>42</v>
      </c>
      <c r="B45" t="s">
        <v>77</v>
      </c>
      <c r="C45" t="s">
        <v>28</v>
      </c>
      <c r="D45">
        <v>16000</v>
      </c>
      <c r="E45">
        <v>10400</v>
      </c>
      <c r="F45">
        <v>1500</v>
      </c>
      <c r="G45">
        <v>0</v>
      </c>
      <c r="H45">
        <v>9600</v>
      </c>
      <c r="I45">
        <v>2000</v>
      </c>
      <c r="J45">
        <v>500</v>
      </c>
      <c r="K45">
        <v>0</v>
      </c>
      <c r="L45">
        <v>0</v>
      </c>
      <c r="M45">
        <v>0</v>
      </c>
      <c r="N45">
        <v>0</v>
      </c>
      <c r="O45">
        <v>16000</v>
      </c>
      <c r="P45">
        <v>0</v>
      </c>
      <c r="Q45">
        <v>0</v>
      </c>
      <c r="R45">
        <v>0</v>
      </c>
      <c r="S45">
        <v>56000</v>
      </c>
      <c r="T45" s="1">
        <f t="shared" si="2"/>
        <v>192000</v>
      </c>
      <c r="U45" s="1">
        <f t="shared" si="3"/>
        <v>124800</v>
      </c>
      <c r="V45" s="1">
        <f t="shared" si="3"/>
        <v>18000</v>
      </c>
      <c r="W45" s="1">
        <f t="shared" si="3"/>
        <v>0</v>
      </c>
      <c r="X45" s="1">
        <f t="shared" si="39"/>
        <v>115200</v>
      </c>
      <c r="Y45" s="1">
        <f t="shared" si="4"/>
        <v>24000</v>
      </c>
      <c r="Z45" s="1">
        <f t="shared" si="4"/>
        <v>6000</v>
      </c>
      <c r="AA45" s="1">
        <f t="shared" si="4"/>
        <v>0</v>
      </c>
      <c r="AB45" s="1">
        <f t="shared" si="4"/>
        <v>0</v>
      </c>
      <c r="AC45" s="1">
        <f t="shared" si="5"/>
        <v>0</v>
      </c>
      <c r="AD45" s="1">
        <f t="shared" si="5"/>
        <v>0</v>
      </c>
      <c r="AE45" s="1">
        <f t="shared" si="5"/>
        <v>192000</v>
      </c>
      <c r="AF45" s="1">
        <f t="shared" si="5"/>
        <v>0</v>
      </c>
      <c r="AG45" s="1">
        <f t="shared" si="6"/>
        <v>0</v>
      </c>
      <c r="AH45">
        <f t="shared" si="6"/>
        <v>0</v>
      </c>
      <c r="AK45">
        <f t="shared" si="7"/>
        <v>300000</v>
      </c>
      <c r="AL45" s="4">
        <f t="shared" si="8"/>
        <v>96000</v>
      </c>
      <c r="AM45" s="4">
        <f t="shared" si="9"/>
        <v>96000</v>
      </c>
      <c r="AN45" s="4">
        <v>120000</v>
      </c>
      <c r="AO45" s="4">
        <f t="shared" si="10"/>
        <v>19200</v>
      </c>
      <c r="AP45" s="4">
        <f t="shared" si="11"/>
        <v>18000</v>
      </c>
      <c r="AQ45" s="1">
        <f t="shared" si="12"/>
        <v>0</v>
      </c>
      <c r="BD45" s="4">
        <f t="shared" si="13"/>
        <v>192000</v>
      </c>
      <c r="BE45" s="4">
        <f t="shared" si="14"/>
        <v>28800</v>
      </c>
      <c r="BF45" s="4">
        <f t="shared" si="15"/>
        <v>0</v>
      </c>
      <c r="BG45" s="4">
        <f t="shared" si="16"/>
        <v>0</v>
      </c>
      <c r="BH45" s="4">
        <f t="shared" si="16"/>
        <v>115200</v>
      </c>
      <c r="BI45" s="4">
        <f t="shared" si="16"/>
        <v>24000</v>
      </c>
      <c r="BJ45" s="4">
        <f t="shared" si="16"/>
        <v>6000</v>
      </c>
      <c r="BK45" s="4">
        <f t="shared" si="16"/>
        <v>0</v>
      </c>
      <c r="BL45" s="4">
        <f t="shared" si="40"/>
        <v>0</v>
      </c>
      <c r="BM45" s="4">
        <f t="shared" si="38"/>
        <v>0</v>
      </c>
      <c r="BN45" s="4">
        <f t="shared" si="17"/>
        <v>0</v>
      </c>
      <c r="BO45" s="4">
        <f t="shared" si="17"/>
        <v>192000</v>
      </c>
      <c r="BP45" s="4">
        <f t="shared" si="17"/>
        <v>0</v>
      </c>
      <c r="BQ45" s="4">
        <f t="shared" si="17"/>
        <v>0</v>
      </c>
      <c r="BR45" s="4">
        <f t="shared" si="18"/>
        <v>0</v>
      </c>
      <c r="BS45" s="14">
        <f t="shared" si="19"/>
        <v>558000</v>
      </c>
      <c r="BT45" s="15">
        <f t="shared" si="20"/>
        <v>16740</v>
      </c>
      <c r="BU45" s="15">
        <f t="shared" si="21"/>
        <v>541260</v>
      </c>
      <c r="BV45" s="1">
        <v>300000</v>
      </c>
      <c r="BW45" s="1">
        <f t="shared" si="22"/>
        <v>241260</v>
      </c>
      <c r="BX45" s="1">
        <f t="shared" si="23"/>
        <v>100000</v>
      </c>
      <c r="BY45" s="1">
        <f t="shared" si="24"/>
        <v>5000</v>
      </c>
      <c r="BZ45" s="1">
        <f t="shared" si="25"/>
        <v>141260</v>
      </c>
      <c r="CA45" s="1">
        <f t="shared" si="26"/>
        <v>141260</v>
      </c>
      <c r="CB45" s="1">
        <f t="shared" si="27"/>
        <v>14126</v>
      </c>
      <c r="CC45" s="1">
        <f t="shared" si="28"/>
        <v>0</v>
      </c>
      <c r="CD45" s="1">
        <f t="shared" si="29"/>
        <v>0</v>
      </c>
      <c r="CE45" s="1">
        <f t="shared" si="30"/>
        <v>0</v>
      </c>
      <c r="CF45" s="1">
        <f t="shared" si="31"/>
        <v>0</v>
      </c>
      <c r="CG45" s="1">
        <f t="shared" si="32"/>
        <v>0</v>
      </c>
      <c r="CH45" s="1">
        <f t="shared" si="33"/>
        <v>0</v>
      </c>
      <c r="CI45" s="1">
        <f t="shared" si="34"/>
        <v>0</v>
      </c>
      <c r="CJ45" s="1">
        <f t="shared" si="35"/>
        <v>0</v>
      </c>
      <c r="CK45" s="18">
        <f t="shared" si="36"/>
        <v>19126</v>
      </c>
      <c r="CL45" s="5">
        <f t="shared" si="37"/>
        <v>1593.8333333333333</v>
      </c>
    </row>
    <row r="46" spans="1:90" x14ac:dyDescent="0.25">
      <c r="A46">
        <v>43</v>
      </c>
      <c r="B46" t="s">
        <v>78</v>
      </c>
      <c r="C46" t="s">
        <v>28</v>
      </c>
      <c r="D46">
        <v>16000</v>
      </c>
      <c r="E46">
        <v>10400</v>
      </c>
      <c r="F46">
        <v>1500</v>
      </c>
      <c r="G46">
        <v>0</v>
      </c>
      <c r="H46">
        <v>9600</v>
      </c>
      <c r="I46">
        <v>2000</v>
      </c>
      <c r="J46">
        <v>500</v>
      </c>
      <c r="K46">
        <v>0</v>
      </c>
      <c r="L46">
        <v>0</v>
      </c>
      <c r="M46">
        <v>0</v>
      </c>
      <c r="N46">
        <v>0</v>
      </c>
      <c r="O46">
        <v>16000</v>
      </c>
      <c r="P46">
        <v>0</v>
      </c>
      <c r="Q46">
        <v>0</v>
      </c>
      <c r="R46">
        <v>0</v>
      </c>
      <c r="S46">
        <v>56000</v>
      </c>
      <c r="T46" s="1">
        <f t="shared" si="2"/>
        <v>192000</v>
      </c>
      <c r="U46" s="1">
        <f t="shared" si="3"/>
        <v>124800</v>
      </c>
      <c r="V46" s="1">
        <f t="shared" si="3"/>
        <v>18000</v>
      </c>
      <c r="W46" s="1">
        <f t="shared" si="3"/>
        <v>0</v>
      </c>
      <c r="X46" s="1">
        <f t="shared" si="39"/>
        <v>115200</v>
      </c>
      <c r="Y46" s="1">
        <f t="shared" si="4"/>
        <v>24000</v>
      </c>
      <c r="Z46" s="1">
        <f t="shared" si="4"/>
        <v>6000</v>
      </c>
      <c r="AA46" s="1">
        <f t="shared" si="4"/>
        <v>0</v>
      </c>
      <c r="AB46" s="1">
        <f t="shared" si="4"/>
        <v>0</v>
      </c>
      <c r="AC46" s="1">
        <f t="shared" si="5"/>
        <v>0</v>
      </c>
      <c r="AD46" s="1">
        <f t="shared" si="5"/>
        <v>0</v>
      </c>
      <c r="AE46" s="1">
        <f t="shared" si="5"/>
        <v>192000</v>
      </c>
      <c r="AF46" s="1">
        <f t="shared" si="5"/>
        <v>0</v>
      </c>
      <c r="AG46" s="1">
        <f t="shared" si="6"/>
        <v>0</v>
      </c>
      <c r="AH46">
        <f t="shared" si="6"/>
        <v>0</v>
      </c>
      <c r="AK46">
        <f t="shared" si="7"/>
        <v>300000</v>
      </c>
      <c r="AL46" s="4">
        <f t="shared" si="8"/>
        <v>96000</v>
      </c>
      <c r="AM46" s="4">
        <f t="shared" si="9"/>
        <v>96000</v>
      </c>
      <c r="AN46" s="4">
        <v>120000</v>
      </c>
      <c r="AO46" s="4">
        <f t="shared" si="10"/>
        <v>19200</v>
      </c>
      <c r="AP46" s="4">
        <f t="shared" si="11"/>
        <v>18000</v>
      </c>
      <c r="AQ46" s="1">
        <f t="shared" si="12"/>
        <v>0</v>
      </c>
      <c r="BD46" s="4">
        <f t="shared" si="13"/>
        <v>192000</v>
      </c>
      <c r="BE46" s="4">
        <f t="shared" si="14"/>
        <v>28800</v>
      </c>
      <c r="BF46" s="4">
        <f t="shared" si="15"/>
        <v>0</v>
      </c>
      <c r="BG46" s="4">
        <f t="shared" si="16"/>
        <v>0</v>
      </c>
      <c r="BH46" s="4">
        <f t="shared" si="16"/>
        <v>115200</v>
      </c>
      <c r="BI46" s="4">
        <f t="shared" si="16"/>
        <v>24000</v>
      </c>
      <c r="BJ46" s="4">
        <f t="shared" si="16"/>
        <v>6000</v>
      </c>
      <c r="BK46" s="4">
        <f t="shared" si="16"/>
        <v>0</v>
      </c>
      <c r="BL46" s="4">
        <f t="shared" si="40"/>
        <v>0</v>
      </c>
      <c r="BM46" s="4">
        <f t="shared" si="38"/>
        <v>0</v>
      </c>
      <c r="BN46" s="4">
        <f t="shared" si="17"/>
        <v>0</v>
      </c>
      <c r="BO46" s="4">
        <f t="shared" si="17"/>
        <v>192000</v>
      </c>
      <c r="BP46" s="4">
        <f t="shared" si="17"/>
        <v>0</v>
      </c>
      <c r="BQ46" s="4">
        <f t="shared" si="17"/>
        <v>0</v>
      </c>
      <c r="BR46" s="4">
        <f t="shared" si="18"/>
        <v>0</v>
      </c>
      <c r="BS46" s="14">
        <f t="shared" si="19"/>
        <v>558000</v>
      </c>
      <c r="BT46" s="15">
        <f t="shared" si="20"/>
        <v>16740</v>
      </c>
      <c r="BU46" s="15">
        <f t="shared" si="21"/>
        <v>541260</v>
      </c>
      <c r="BV46" s="1">
        <v>300000</v>
      </c>
      <c r="BW46" s="1">
        <f t="shared" si="22"/>
        <v>241260</v>
      </c>
      <c r="BX46" s="1">
        <f t="shared" si="23"/>
        <v>100000</v>
      </c>
      <c r="BY46" s="1">
        <f t="shared" si="24"/>
        <v>5000</v>
      </c>
      <c r="BZ46" s="1">
        <f t="shared" si="25"/>
        <v>141260</v>
      </c>
      <c r="CA46" s="1">
        <f t="shared" si="26"/>
        <v>141260</v>
      </c>
      <c r="CB46" s="1">
        <f t="shared" si="27"/>
        <v>14126</v>
      </c>
      <c r="CC46" s="1">
        <f t="shared" si="28"/>
        <v>0</v>
      </c>
      <c r="CD46" s="1">
        <f t="shared" si="29"/>
        <v>0</v>
      </c>
      <c r="CE46" s="1">
        <f t="shared" si="30"/>
        <v>0</v>
      </c>
      <c r="CF46" s="1">
        <f t="shared" si="31"/>
        <v>0</v>
      </c>
      <c r="CG46" s="1">
        <f t="shared" si="32"/>
        <v>0</v>
      </c>
      <c r="CH46" s="1">
        <f t="shared" si="33"/>
        <v>0</v>
      </c>
      <c r="CI46" s="1">
        <f t="shared" si="34"/>
        <v>0</v>
      </c>
      <c r="CJ46" s="1">
        <f t="shared" si="35"/>
        <v>0</v>
      </c>
      <c r="CK46" s="18">
        <f t="shared" si="36"/>
        <v>19126</v>
      </c>
      <c r="CL46" s="5">
        <f t="shared" si="37"/>
        <v>1593.8333333333333</v>
      </c>
    </row>
    <row r="47" spans="1:90" x14ac:dyDescent="0.25">
      <c r="A47">
        <v>44</v>
      </c>
      <c r="B47" t="s">
        <v>79</v>
      </c>
      <c r="C47" t="s">
        <v>50</v>
      </c>
      <c r="D47">
        <v>23100</v>
      </c>
      <c r="E47">
        <v>15015</v>
      </c>
      <c r="F47">
        <v>1500</v>
      </c>
      <c r="G47">
        <v>0</v>
      </c>
      <c r="H47">
        <v>19700</v>
      </c>
      <c r="I47">
        <v>2000</v>
      </c>
      <c r="J47">
        <v>500</v>
      </c>
      <c r="K47">
        <v>0</v>
      </c>
      <c r="L47">
        <v>0</v>
      </c>
      <c r="M47">
        <v>0</v>
      </c>
      <c r="N47">
        <v>0</v>
      </c>
      <c r="O47">
        <v>23100</v>
      </c>
      <c r="P47">
        <v>0</v>
      </c>
      <c r="Q47">
        <v>0</v>
      </c>
      <c r="R47">
        <v>0</v>
      </c>
      <c r="S47">
        <v>90115</v>
      </c>
      <c r="T47" s="1">
        <f t="shared" si="2"/>
        <v>277200</v>
      </c>
      <c r="U47" s="1">
        <f t="shared" si="3"/>
        <v>180180</v>
      </c>
      <c r="V47" s="1">
        <f t="shared" si="3"/>
        <v>18000</v>
      </c>
      <c r="W47" s="1">
        <f t="shared" si="3"/>
        <v>0</v>
      </c>
      <c r="X47" s="1">
        <f t="shared" si="39"/>
        <v>236400</v>
      </c>
      <c r="Y47" s="1">
        <f t="shared" si="4"/>
        <v>24000</v>
      </c>
      <c r="Z47" s="1">
        <f t="shared" si="4"/>
        <v>6000</v>
      </c>
      <c r="AA47" s="1">
        <f t="shared" si="4"/>
        <v>0</v>
      </c>
      <c r="AB47" s="1">
        <f t="shared" si="4"/>
        <v>0</v>
      </c>
      <c r="AC47" s="1">
        <f t="shared" si="5"/>
        <v>0</v>
      </c>
      <c r="AD47" s="1">
        <f t="shared" si="5"/>
        <v>0</v>
      </c>
      <c r="AE47" s="1">
        <f t="shared" si="5"/>
        <v>277200</v>
      </c>
      <c r="AF47" s="1">
        <f t="shared" si="5"/>
        <v>0</v>
      </c>
      <c r="AG47" s="1">
        <f t="shared" si="6"/>
        <v>0</v>
      </c>
      <c r="AH47">
        <f t="shared" si="6"/>
        <v>0</v>
      </c>
      <c r="AK47">
        <f t="shared" si="7"/>
        <v>300000</v>
      </c>
      <c r="AL47" s="4">
        <f t="shared" si="8"/>
        <v>138600</v>
      </c>
      <c r="AM47" s="4">
        <f t="shared" si="9"/>
        <v>138600</v>
      </c>
      <c r="AN47" s="4">
        <v>120000</v>
      </c>
      <c r="AO47" s="4">
        <f t="shared" si="10"/>
        <v>27720</v>
      </c>
      <c r="AP47" s="4">
        <f t="shared" si="11"/>
        <v>18000</v>
      </c>
      <c r="AQ47" s="1">
        <f t="shared" si="12"/>
        <v>0</v>
      </c>
      <c r="BD47" s="4">
        <f t="shared" si="13"/>
        <v>277200</v>
      </c>
      <c r="BE47" s="4">
        <f t="shared" si="14"/>
        <v>41580</v>
      </c>
      <c r="BF47" s="4">
        <f t="shared" si="15"/>
        <v>0</v>
      </c>
      <c r="BG47" s="4">
        <f t="shared" si="16"/>
        <v>0</v>
      </c>
      <c r="BH47" s="4">
        <f t="shared" si="16"/>
        <v>236400</v>
      </c>
      <c r="BI47" s="4">
        <f t="shared" si="16"/>
        <v>24000</v>
      </c>
      <c r="BJ47" s="4">
        <f t="shared" si="16"/>
        <v>6000</v>
      </c>
      <c r="BK47" s="4">
        <f t="shared" si="16"/>
        <v>0</v>
      </c>
      <c r="BL47" s="4">
        <f t="shared" si="40"/>
        <v>0</v>
      </c>
      <c r="BM47" s="4">
        <f t="shared" si="38"/>
        <v>0</v>
      </c>
      <c r="BN47" s="4">
        <f t="shared" si="17"/>
        <v>0</v>
      </c>
      <c r="BO47" s="4">
        <f t="shared" si="17"/>
        <v>277200</v>
      </c>
      <c r="BP47" s="4">
        <f t="shared" si="17"/>
        <v>0</v>
      </c>
      <c r="BQ47" s="4">
        <f t="shared" si="17"/>
        <v>0</v>
      </c>
      <c r="BR47" s="4">
        <f t="shared" si="18"/>
        <v>0</v>
      </c>
      <c r="BS47" s="14">
        <f t="shared" si="19"/>
        <v>862380</v>
      </c>
      <c r="BT47" s="15">
        <f t="shared" si="20"/>
        <v>25871.399999999998</v>
      </c>
      <c r="BU47" s="15">
        <f t="shared" si="21"/>
        <v>836508.6</v>
      </c>
      <c r="BV47" s="1">
        <v>300000</v>
      </c>
      <c r="BW47" s="1">
        <f t="shared" si="22"/>
        <v>536508.6</v>
      </c>
      <c r="BX47" s="1">
        <f t="shared" si="23"/>
        <v>100000</v>
      </c>
      <c r="BY47" s="1">
        <f t="shared" si="24"/>
        <v>5000</v>
      </c>
      <c r="BZ47" s="1">
        <f t="shared" si="25"/>
        <v>436508.6</v>
      </c>
      <c r="CA47" s="1">
        <f t="shared" si="26"/>
        <v>300000</v>
      </c>
      <c r="CB47" s="1">
        <f t="shared" si="27"/>
        <v>30000</v>
      </c>
      <c r="CC47" s="1">
        <f t="shared" si="28"/>
        <v>136508.59999999998</v>
      </c>
      <c r="CD47" s="1">
        <f t="shared" si="29"/>
        <v>136508.59999999998</v>
      </c>
      <c r="CE47" s="1">
        <f t="shared" si="30"/>
        <v>20476.289999999997</v>
      </c>
      <c r="CF47" s="1">
        <f t="shared" si="31"/>
        <v>0</v>
      </c>
      <c r="CG47" s="1">
        <f t="shared" si="32"/>
        <v>0</v>
      </c>
      <c r="CH47" s="1">
        <f t="shared" si="33"/>
        <v>0</v>
      </c>
      <c r="CI47" s="1">
        <f t="shared" si="34"/>
        <v>0</v>
      </c>
      <c r="CJ47" s="1">
        <f t="shared" si="35"/>
        <v>0</v>
      </c>
      <c r="CK47" s="18">
        <f t="shared" si="36"/>
        <v>55476.289999999994</v>
      </c>
      <c r="CL47" s="5">
        <f t="shared" si="37"/>
        <v>4623.0241666666661</v>
      </c>
    </row>
    <row r="48" spans="1:90" x14ac:dyDescent="0.25">
      <c r="A48">
        <v>45</v>
      </c>
      <c r="B48" t="s">
        <v>80</v>
      </c>
      <c r="C48" t="s">
        <v>28</v>
      </c>
      <c r="D48">
        <v>16000</v>
      </c>
      <c r="E48">
        <v>10400</v>
      </c>
      <c r="F48">
        <v>1500</v>
      </c>
      <c r="G48">
        <v>0</v>
      </c>
      <c r="H48">
        <v>9600</v>
      </c>
      <c r="I48">
        <v>2000</v>
      </c>
      <c r="J48">
        <v>500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40000</v>
      </c>
      <c r="T48" s="1">
        <f t="shared" si="2"/>
        <v>192000</v>
      </c>
      <c r="U48" s="1">
        <f t="shared" si="3"/>
        <v>124800</v>
      </c>
      <c r="V48" s="1">
        <f t="shared" si="3"/>
        <v>18000</v>
      </c>
      <c r="W48" s="1">
        <f t="shared" si="3"/>
        <v>0</v>
      </c>
      <c r="X48" s="1">
        <f t="shared" si="39"/>
        <v>115200</v>
      </c>
      <c r="Y48" s="1">
        <f t="shared" si="4"/>
        <v>24000</v>
      </c>
      <c r="Z48" s="1">
        <f t="shared" si="4"/>
        <v>6000</v>
      </c>
      <c r="AA48" s="1">
        <f t="shared" si="4"/>
        <v>0</v>
      </c>
      <c r="AB48" s="1">
        <f t="shared" si="4"/>
        <v>0</v>
      </c>
      <c r="AC48" s="1">
        <f t="shared" si="5"/>
        <v>0</v>
      </c>
      <c r="AD48" s="1">
        <f t="shared" si="5"/>
        <v>0</v>
      </c>
      <c r="AE48" s="1">
        <f t="shared" si="5"/>
        <v>0</v>
      </c>
      <c r="AF48" s="1">
        <f t="shared" si="5"/>
        <v>0</v>
      </c>
      <c r="AG48" s="1">
        <f t="shared" si="6"/>
        <v>0</v>
      </c>
      <c r="AH48">
        <f t="shared" si="6"/>
        <v>0</v>
      </c>
      <c r="AK48">
        <f t="shared" si="7"/>
        <v>300000</v>
      </c>
      <c r="AL48" s="4">
        <f t="shared" si="8"/>
        <v>96000</v>
      </c>
      <c r="AM48" s="4">
        <f t="shared" si="9"/>
        <v>96000</v>
      </c>
      <c r="AN48" s="4">
        <v>120000</v>
      </c>
      <c r="AO48" s="4">
        <f t="shared" si="10"/>
        <v>19200</v>
      </c>
      <c r="AP48" s="4">
        <f t="shared" si="11"/>
        <v>18000</v>
      </c>
      <c r="AQ48" s="1">
        <f t="shared" si="12"/>
        <v>0</v>
      </c>
      <c r="BD48" s="4">
        <f t="shared" si="13"/>
        <v>192000</v>
      </c>
      <c r="BE48" s="4">
        <f t="shared" si="14"/>
        <v>28800</v>
      </c>
      <c r="BF48" s="4">
        <f t="shared" si="15"/>
        <v>0</v>
      </c>
      <c r="BG48" s="4">
        <f t="shared" si="16"/>
        <v>0</v>
      </c>
      <c r="BH48" s="4">
        <f t="shared" si="16"/>
        <v>115200</v>
      </c>
      <c r="BI48" s="4">
        <f t="shared" si="16"/>
        <v>24000</v>
      </c>
      <c r="BJ48" s="4">
        <f t="shared" si="16"/>
        <v>6000</v>
      </c>
      <c r="BK48" s="4">
        <f t="shared" si="16"/>
        <v>0</v>
      </c>
      <c r="BL48" s="4">
        <f t="shared" si="40"/>
        <v>0</v>
      </c>
      <c r="BM48" s="4">
        <f t="shared" si="38"/>
        <v>0</v>
      </c>
      <c r="BN48" s="4">
        <f t="shared" si="17"/>
        <v>0</v>
      </c>
      <c r="BO48" s="4">
        <f t="shared" si="17"/>
        <v>0</v>
      </c>
      <c r="BP48" s="4">
        <f t="shared" si="17"/>
        <v>0</v>
      </c>
      <c r="BQ48" s="4">
        <f t="shared" si="17"/>
        <v>0</v>
      </c>
      <c r="BR48" s="4">
        <f t="shared" si="18"/>
        <v>0</v>
      </c>
      <c r="BS48" s="14">
        <f t="shared" si="19"/>
        <v>366000</v>
      </c>
      <c r="BT48" s="15">
        <f t="shared" si="20"/>
        <v>10980</v>
      </c>
      <c r="BU48" s="15">
        <f t="shared" si="21"/>
        <v>355020</v>
      </c>
      <c r="BV48" s="1">
        <v>300000</v>
      </c>
      <c r="BW48" s="1">
        <f t="shared" si="22"/>
        <v>55020</v>
      </c>
      <c r="BX48" s="1">
        <f t="shared" si="23"/>
        <v>55020</v>
      </c>
      <c r="BY48" s="1">
        <f t="shared" si="24"/>
        <v>2751</v>
      </c>
      <c r="BZ48" s="1">
        <f t="shared" si="25"/>
        <v>0</v>
      </c>
      <c r="CA48" s="1">
        <f t="shared" si="26"/>
        <v>0</v>
      </c>
      <c r="CB48" s="1">
        <f t="shared" si="27"/>
        <v>0</v>
      </c>
      <c r="CC48" s="1">
        <f t="shared" si="28"/>
        <v>0</v>
      </c>
      <c r="CD48" s="1">
        <f t="shared" si="29"/>
        <v>0</v>
      </c>
      <c r="CE48" s="1">
        <f t="shared" si="30"/>
        <v>0</v>
      </c>
      <c r="CF48" s="1">
        <f t="shared" si="31"/>
        <v>0</v>
      </c>
      <c r="CG48" s="1">
        <f t="shared" si="32"/>
        <v>0</v>
      </c>
      <c r="CH48" s="1">
        <f t="shared" si="33"/>
        <v>0</v>
      </c>
      <c r="CI48" s="1">
        <f t="shared" si="34"/>
        <v>0</v>
      </c>
      <c r="CJ48" s="1">
        <f t="shared" si="35"/>
        <v>0</v>
      </c>
      <c r="CK48" s="18">
        <f t="shared" si="36"/>
        <v>2751</v>
      </c>
      <c r="CL48" s="5">
        <f t="shared" si="37"/>
        <v>229.25</v>
      </c>
    </row>
    <row r="49" spans="1:90" x14ac:dyDescent="0.25">
      <c r="A49">
        <v>46</v>
      </c>
      <c r="B49" t="s">
        <v>81</v>
      </c>
      <c r="C49" t="s">
        <v>28</v>
      </c>
      <c r="D49">
        <v>16000</v>
      </c>
      <c r="E49">
        <v>10400</v>
      </c>
      <c r="F49">
        <v>1500</v>
      </c>
      <c r="G49">
        <v>0</v>
      </c>
      <c r="H49">
        <v>9600</v>
      </c>
      <c r="I49">
        <v>2000</v>
      </c>
      <c r="J49">
        <v>500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40000</v>
      </c>
      <c r="T49" s="1">
        <f t="shared" si="2"/>
        <v>192000</v>
      </c>
      <c r="U49" s="1">
        <f t="shared" si="3"/>
        <v>124800</v>
      </c>
      <c r="V49" s="1">
        <f t="shared" si="3"/>
        <v>18000</v>
      </c>
      <c r="W49" s="1">
        <f t="shared" si="3"/>
        <v>0</v>
      </c>
      <c r="X49" s="1">
        <f t="shared" si="39"/>
        <v>115200</v>
      </c>
      <c r="Y49" s="1">
        <f t="shared" si="4"/>
        <v>24000</v>
      </c>
      <c r="Z49" s="1">
        <f t="shared" si="4"/>
        <v>6000</v>
      </c>
      <c r="AA49" s="1">
        <f t="shared" si="4"/>
        <v>0</v>
      </c>
      <c r="AB49" s="1">
        <f t="shared" si="4"/>
        <v>0</v>
      </c>
      <c r="AC49" s="1">
        <f t="shared" si="5"/>
        <v>0</v>
      </c>
      <c r="AD49" s="1">
        <f t="shared" si="5"/>
        <v>0</v>
      </c>
      <c r="AE49" s="1">
        <f t="shared" si="5"/>
        <v>0</v>
      </c>
      <c r="AF49" s="1">
        <f t="shared" si="5"/>
        <v>0</v>
      </c>
      <c r="AG49" s="1">
        <f t="shared" si="6"/>
        <v>0</v>
      </c>
      <c r="AH49">
        <f t="shared" si="6"/>
        <v>0</v>
      </c>
      <c r="AK49">
        <f t="shared" si="7"/>
        <v>300000</v>
      </c>
      <c r="AL49" s="4">
        <f t="shared" si="8"/>
        <v>96000</v>
      </c>
      <c r="AM49" s="4">
        <f t="shared" si="9"/>
        <v>96000</v>
      </c>
      <c r="AN49" s="4">
        <v>120000</v>
      </c>
      <c r="AO49" s="4">
        <f t="shared" si="10"/>
        <v>19200</v>
      </c>
      <c r="AP49" s="4">
        <f t="shared" si="11"/>
        <v>18000</v>
      </c>
      <c r="AQ49" s="1">
        <f t="shared" si="12"/>
        <v>0</v>
      </c>
      <c r="BD49" s="4">
        <f t="shared" si="13"/>
        <v>192000</v>
      </c>
      <c r="BE49" s="4">
        <f t="shared" si="14"/>
        <v>28800</v>
      </c>
      <c r="BF49" s="4">
        <f t="shared" si="15"/>
        <v>0</v>
      </c>
      <c r="BG49" s="4">
        <f t="shared" si="16"/>
        <v>0</v>
      </c>
      <c r="BH49" s="4">
        <f t="shared" si="16"/>
        <v>115200</v>
      </c>
      <c r="BI49" s="4">
        <f t="shared" si="16"/>
        <v>24000</v>
      </c>
      <c r="BJ49" s="4">
        <f t="shared" si="16"/>
        <v>6000</v>
      </c>
      <c r="BK49" s="4">
        <f t="shared" si="16"/>
        <v>0</v>
      </c>
      <c r="BL49" s="4">
        <f t="shared" si="40"/>
        <v>0</v>
      </c>
      <c r="BM49" s="4">
        <f t="shared" si="38"/>
        <v>0</v>
      </c>
      <c r="BN49" s="4">
        <f t="shared" si="17"/>
        <v>0</v>
      </c>
      <c r="BO49" s="4">
        <f t="shared" si="17"/>
        <v>0</v>
      </c>
      <c r="BP49" s="4">
        <f t="shared" si="17"/>
        <v>0</v>
      </c>
      <c r="BQ49" s="4">
        <f t="shared" si="17"/>
        <v>0</v>
      </c>
      <c r="BR49" s="4">
        <f t="shared" si="18"/>
        <v>0</v>
      </c>
      <c r="BS49" s="14">
        <f t="shared" si="19"/>
        <v>366000</v>
      </c>
      <c r="BT49" s="15">
        <f t="shared" si="20"/>
        <v>10980</v>
      </c>
      <c r="BU49" s="15">
        <f t="shared" si="21"/>
        <v>355020</v>
      </c>
      <c r="BV49" s="1">
        <v>300000</v>
      </c>
      <c r="BW49" s="1">
        <f t="shared" si="22"/>
        <v>55020</v>
      </c>
      <c r="BX49" s="1">
        <f t="shared" si="23"/>
        <v>55020</v>
      </c>
      <c r="BY49" s="1">
        <f t="shared" si="24"/>
        <v>2751</v>
      </c>
      <c r="BZ49" s="1">
        <f t="shared" si="25"/>
        <v>0</v>
      </c>
      <c r="CA49" s="1">
        <f t="shared" si="26"/>
        <v>0</v>
      </c>
      <c r="CB49" s="1">
        <f t="shared" si="27"/>
        <v>0</v>
      </c>
      <c r="CC49" s="1">
        <f t="shared" si="28"/>
        <v>0</v>
      </c>
      <c r="CD49" s="1">
        <f t="shared" si="29"/>
        <v>0</v>
      </c>
      <c r="CE49" s="1">
        <f t="shared" si="30"/>
        <v>0</v>
      </c>
      <c r="CF49" s="1">
        <f t="shared" si="31"/>
        <v>0</v>
      </c>
      <c r="CG49" s="1">
        <f t="shared" si="32"/>
        <v>0</v>
      </c>
      <c r="CH49" s="1">
        <f t="shared" si="33"/>
        <v>0</v>
      </c>
      <c r="CI49" s="1">
        <f t="shared" si="34"/>
        <v>0</v>
      </c>
      <c r="CJ49" s="1">
        <f t="shared" si="35"/>
        <v>0</v>
      </c>
      <c r="CK49" s="18">
        <f t="shared" si="36"/>
        <v>2751</v>
      </c>
      <c r="CL49" s="5">
        <f t="shared" si="37"/>
        <v>229.25</v>
      </c>
    </row>
    <row r="50" spans="1:90" x14ac:dyDescent="0.25">
      <c r="A50">
        <v>47</v>
      </c>
      <c r="B50" t="s">
        <v>82</v>
      </c>
      <c r="C50" t="s">
        <v>83</v>
      </c>
      <c r="D50">
        <v>22990</v>
      </c>
      <c r="E50">
        <v>9196</v>
      </c>
      <c r="F50">
        <v>1500</v>
      </c>
      <c r="G50">
        <v>0</v>
      </c>
      <c r="H50">
        <v>0</v>
      </c>
      <c r="I50">
        <v>1000</v>
      </c>
      <c r="J50">
        <v>0</v>
      </c>
      <c r="K50">
        <v>0</v>
      </c>
      <c r="L50">
        <v>0</v>
      </c>
      <c r="M50">
        <v>0</v>
      </c>
      <c r="N50">
        <v>0</v>
      </c>
      <c r="O50">
        <v>22990</v>
      </c>
      <c r="P50">
        <v>0</v>
      </c>
      <c r="Q50">
        <v>0</v>
      </c>
      <c r="R50">
        <v>0</v>
      </c>
      <c r="S50">
        <v>64785</v>
      </c>
      <c r="T50" s="1">
        <f t="shared" si="2"/>
        <v>275880</v>
      </c>
      <c r="U50" s="1">
        <f t="shared" si="3"/>
        <v>110352</v>
      </c>
      <c r="V50" s="1">
        <f t="shared" si="3"/>
        <v>18000</v>
      </c>
      <c r="W50" s="1">
        <f t="shared" si="3"/>
        <v>0</v>
      </c>
      <c r="X50" s="1">
        <f t="shared" si="39"/>
        <v>0</v>
      </c>
      <c r="Y50" s="1">
        <f t="shared" si="4"/>
        <v>12000</v>
      </c>
      <c r="Z50" s="1">
        <f t="shared" si="4"/>
        <v>0</v>
      </c>
      <c r="AA50" s="1">
        <f t="shared" si="4"/>
        <v>0</v>
      </c>
      <c r="AB50" s="1">
        <f t="shared" si="4"/>
        <v>0</v>
      </c>
      <c r="AC50" s="1">
        <f t="shared" si="5"/>
        <v>0</v>
      </c>
      <c r="AD50" s="1">
        <f t="shared" si="5"/>
        <v>0</v>
      </c>
      <c r="AE50" s="1">
        <f t="shared" si="5"/>
        <v>275880</v>
      </c>
      <c r="AF50" s="1">
        <f t="shared" si="5"/>
        <v>0</v>
      </c>
      <c r="AG50" s="1">
        <f t="shared" si="6"/>
        <v>0</v>
      </c>
      <c r="AH50">
        <f t="shared" si="6"/>
        <v>0</v>
      </c>
      <c r="AK50">
        <f t="shared" si="7"/>
        <v>300000</v>
      </c>
      <c r="AL50" s="4">
        <f t="shared" si="8"/>
        <v>137940</v>
      </c>
      <c r="AM50" s="4">
        <f t="shared" si="9"/>
        <v>110352</v>
      </c>
      <c r="AN50" s="4">
        <v>120000</v>
      </c>
      <c r="AO50" s="4">
        <f t="shared" si="10"/>
        <v>27588</v>
      </c>
      <c r="AP50" s="4">
        <f t="shared" si="11"/>
        <v>18000</v>
      </c>
      <c r="AQ50" s="1">
        <f t="shared" si="12"/>
        <v>0</v>
      </c>
      <c r="BD50" s="4">
        <f t="shared" si="13"/>
        <v>275880</v>
      </c>
      <c r="BE50" s="4">
        <f t="shared" si="14"/>
        <v>0</v>
      </c>
      <c r="BF50" s="4">
        <f t="shared" si="15"/>
        <v>0</v>
      </c>
      <c r="BG50" s="4">
        <f t="shared" si="16"/>
        <v>0</v>
      </c>
      <c r="BH50" s="4">
        <f t="shared" si="16"/>
        <v>0</v>
      </c>
      <c r="BI50" s="4">
        <f t="shared" si="16"/>
        <v>12000</v>
      </c>
      <c r="BJ50" s="4">
        <f t="shared" si="16"/>
        <v>0</v>
      </c>
      <c r="BK50" s="4">
        <f t="shared" si="16"/>
        <v>0</v>
      </c>
      <c r="BL50" s="4">
        <f t="shared" si="40"/>
        <v>0</v>
      </c>
      <c r="BM50" s="4">
        <f t="shared" si="38"/>
        <v>0</v>
      </c>
      <c r="BN50" s="4">
        <f t="shared" si="17"/>
        <v>0</v>
      </c>
      <c r="BO50" s="4">
        <f t="shared" si="17"/>
        <v>275880</v>
      </c>
      <c r="BP50" s="4">
        <f t="shared" si="17"/>
        <v>0</v>
      </c>
      <c r="BQ50" s="4">
        <f t="shared" si="17"/>
        <v>0</v>
      </c>
      <c r="BR50" s="4">
        <f t="shared" si="18"/>
        <v>0</v>
      </c>
      <c r="BS50" s="14">
        <f t="shared" si="19"/>
        <v>563760</v>
      </c>
      <c r="BT50" s="15">
        <f t="shared" si="20"/>
        <v>16912.8</v>
      </c>
      <c r="BU50" s="15">
        <f t="shared" si="21"/>
        <v>546847.19999999995</v>
      </c>
      <c r="BV50" s="1">
        <v>300000</v>
      </c>
      <c r="BW50" s="1">
        <f t="shared" si="22"/>
        <v>246847.19999999995</v>
      </c>
      <c r="BX50" s="1">
        <f t="shared" si="23"/>
        <v>100000</v>
      </c>
      <c r="BY50" s="1">
        <f t="shared" si="24"/>
        <v>5000</v>
      </c>
      <c r="BZ50" s="1">
        <f t="shared" si="25"/>
        <v>146847.19999999995</v>
      </c>
      <c r="CA50" s="1">
        <f t="shared" si="26"/>
        <v>146847.19999999995</v>
      </c>
      <c r="CB50" s="1">
        <f t="shared" si="27"/>
        <v>14684.719999999996</v>
      </c>
      <c r="CC50" s="1">
        <f t="shared" si="28"/>
        <v>0</v>
      </c>
      <c r="CD50" s="1">
        <f t="shared" si="29"/>
        <v>0</v>
      </c>
      <c r="CE50" s="1">
        <f t="shared" si="30"/>
        <v>0</v>
      </c>
      <c r="CF50" s="1">
        <f t="shared" si="31"/>
        <v>0</v>
      </c>
      <c r="CG50" s="1">
        <f t="shared" si="32"/>
        <v>0</v>
      </c>
      <c r="CH50" s="1">
        <f t="shared" si="33"/>
        <v>0</v>
      </c>
      <c r="CI50" s="1">
        <f t="shared" si="34"/>
        <v>0</v>
      </c>
      <c r="CJ50" s="1">
        <f t="shared" si="35"/>
        <v>0</v>
      </c>
      <c r="CK50" s="18">
        <f t="shared" si="36"/>
        <v>19684.719999999994</v>
      </c>
      <c r="CL50" s="5">
        <f t="shared" si="37"/>
        <v>1640.3933333333327</v>
      </c>
    </row>
    <row r="51" spans="1:90" x14ac:dyDescent="0.25">
      <c r="A51">
        <v>48</v>
      </c>
      <c r="B51" t="s">
        <v>84</v>
      </c>
      <c r="C51" t="s">
        <v>85</v>
      </c>
      <c r="D51">
        <v>22980</v>
      </c>
      <c r="E51">
        <v>9192</v>
      </c>
      <c r="F51">
        <v>1500</v>
      </c>
      <c r="G51">
        <v>0</v>
      </c>
      <c r="H51">
        <v>13500</v>
      </c>
      <c r="I51">
        <v>1000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52219</v>
      </c>
      <c r="T51" s="1">
        <f t="shared" si="2"/>
        <v>275760</v>
      </c>
      <c r="U51" s="1">
        <f t="shared" si="3"/>
        <v>110304</v>
      </c>
      <c r="V51" s="1">
        <f t="shared" si="3"/>
        <v>18000</v>
      </c>
      <c r="W51" s="1">
        <f t="shared" si="3"/>
        <v>0</v>
      </c>
      <c r="X51" s="1">
        <f t="shared" si="39"/>
        <v>162000</v>
      </c>
      <c r="Y51" s="1">
        <f t="shared" si="4"/>
        <v>12000</v>
      </c>
      <c r="Z51" s="1">
        <f t="shared" si="4"/>
        <v>0</v>
      </c>
      <c r="AA51" s="1">
        <f t="shared" si="4"/>
        <v>0</v>
      </c>
      <c r="AB51" s="1">
        <f t="shared" si="4"/>
        <v>0</v>
      </c>
      <c r="AC51" s="1">
        <f t="shared" si="5"/>
        <v>0</v>
      </c>
      <c r="AD51" s="1">
        <f t="shared" si="5"/>
        <v>0</v>
      </c>
      <c r="AE51" s="1">
        <f t="shared" si="5"/>
        <v>0</v>
      </c>
      <c r="AF51" s="1">
        <f t="shared" si="5"/>
        <v>0</v>
      </c>
      <c r="AG51" s="1">
        <f t="shared" si="6"/>
        <v>0</v>
      </c>
      <c r="AH51">
        <f t="shared" si="6"/>
        <v>0</v>
      </c>
      <c r="AK51">
        <f t="shared" si="7"/>
        <v>300000</v>
      </c>
      <c r="AL51" s="4">
        <f t="shared" si="8"/>
        <v>137880</v>
      </c>
      <c r="AM51" s="4">
        <f t="shared" si="9"/>
        <v>110304</v>
      </c>
      <c r="AN51" s="4">
        <v>120000</v>
      </c>
      <c r="AO51" s="4">
        <f t="shared" si="10"/>
        <v>27576</v>
      </c>
      <c r="AP51" s="4">
        <f t="shared" si="11"/>
        <v>18000</v>
      </c>
      <c r="AQ51" s="1">
        <f t="shared" si="12"/>
        <v>0</v>
      </c>
      <c r="BD51" s="4">
        <f t="shared" si="13"/>
        <v>275760</v>
      </c>
      <c r="BE51" s="4">
        <f t="shared" si="14"/>
        <v>0</v>
      </c>
      <c r="BF51" s="4">
        <f t="shared" si="15"/>
        <v>0</v>
      </c>
      <c r="BG51" s="4">
        <f t="shared" si="16"/>
        <v>0</v>
      </c>
      <c r="BH51" s="4">
        <f t="shared" si="16"/>
        <v>162000</v>
      </c>
      <c r="BI51" s="4">
        <f t="shared" si="16"/>
        <v>12000</v>
      </c>
      <c r="BJ51" s="4">
        <f t="shared" si="16"/>
        <v>0</v>
      </c>
      <c r="BK51" s="4">
        <f t="shared" si="16"/>
        <v>0</v>
      </c>
      <c r="BL51" s="4">
        <f t="shared" si="40"/>
        <v>0</v>
      </c>
      <c r="BM51" s="4">
        <f t="shared" si="38"/>
        <v>0</v>
      </c>
      <c r="BN51" s="4">
        <f t="shared" si="17"/>
        <v>0</v>
      </c>
      <c r="BO51" s="4">
        <f t="shared" si="17"/>
        <v>0</v>
      </c>
      <c r="BP51" s="4">
        <f t="shared" si="17"/>
        <v>0</v>
      </c>
      <c r="BQ51" s="4">
        <f t="shared" si="17"/>
        <v>0</v>
      </c>
      <c r="BR51" s="4">
        <f t="shared" si="18"/>
        <v>0</v>
      </c>
      <c r="BS51" s="14">
        <f t="shared" si="19"/>
        <v>449760</v>
      </c>
      <c r="BT51" s="15">
        <f t="shared" si="20"/>
        <v>13492.8</v>
      </c>
      <c r="BU51" s="15">
        <f t="shared" si="21"/>
        <v>436267.2</v>
      </c>
      <c r="BV51" s="1">
        <v>300000</v>
      </c>
      <c r="BW51" s="1">
        <f t="shared" si="22"/>
        <v>136267.20000000001</v>
      </c>
      <c r="BX51" s="1">
        <f t="shared" si="23"/>
        <v>100000</v>
      </c>
      <c r="BY51" s="1">
        <f t="shared" si="24"/>
        <v>5000</v>
      </c>
      <c r="BZ51" s="1">
        <f t="shared" si="25"/>
        <v>36267.200000000012</v>
      </c>
      <c r="CA51" s="1">
        <f t="shared" si="26"/>
        <v>36267.200000000012</v>
      </c>
      <c r="CB51" s="1">
        <f t="shared" si="27"/>
        <v>3626.7200000000012</v>
      </c>
      <c r="CC51" s="1">
        <f t="shared" si="28"/>
        <v>0</v>
      </c>
      <c r="CD51" s="1">
        <f t="shared" si="29"/>
        <v>0</v>
      </c>
      <c r="CE51" s="1">
        <f t="shared" si="30"/>
        <v>0</v>
      </c>
      <c r="CF51" s="1">
        <f t="shared" si="31"/>
        <v>0</v>
      </c>
      <c r="CG51" s="1">
        <f t="shared" si="32"/>
        <v>0</v>
      </c>
      <c r="CH51" s="1">
        <f t="shared" si="33"/>
        <v>0</v>
      </c>
      <c r="CI51" s="1">
        <f t="shared" si="34"/>
        <v>0</v>
      </c>
      <c r="CJ51" s="1">
        <f t="shared" si="35"/>
        <v>0</v>
      </c>
      <c r="CK51" s="18">
        <f t="shared" si="36"/>
        <v>8626.7200000000012</v>
      </c>
      <c r="CL51" s="5">
        <f t="shared" si="37"/>
        <v>718.89333333333343</v>
      </c>
    </row>
    <row r="52" spans="1:90" x14ac:dyDescent="0.25">
      <c r="A52">
        <v>49</v>
      </c>
      <c r="B52" t="s">
        <v>86</v>
      </c>
      <c r="C52" t="s">
        <v>85</v>
      </c>
      <c r="D52">
        <v>22960</v>
      </c>
      <c r="E52">
        <v>9184</v>
      </c>
      <c r="F52">
        <v>1500</v>
      </c>
      <c r="G52">
        <v>0</v>
      </c>
      <c r="H52">
        <v>13500</v>
      </c>
      <c r="I52">
        <v>1000</v>
      </c>
      <c r="J52">
        <v>0</v>
      </c>
      <c r="K52">
        <v>0</v>
      </c>
      <c r="L52">
        <v>0</v>
      </c>
      <c r="M52">
        <v>0</v>
      </c>
      <c r="N52">
        <v>0</v>
      </c>
      <c r="O52">
        <v>22960</v>
      </c>
      <c r="P52">
        <v>0</v>
      </c>
      <c r="Q52">
        <v>0</v>
      </c>
      <c r="R52">
        <v>0</v>
      </c>
      <c r="S52">
        <v>75129</v>
      </c>
      <c r="T52" s="1">
        <f t="shared" si="2"/>
        <v>275520</v>
      </c>
      <c r="U52" s="1">
        <f t="shared" si="3"/>
        <v>110208</v>
      </c>
      <c r="V52" s="1">
        <f t="shared" si="3"/>
        <v>18000</v>
      </c>
      <c r="W52" s="1">
        <f t="shared" si="3"/>
        <v>0</v>
      </c>
      <c r="X52" s="1">
        <f t="shared" si="39"/>
        <v>162000</v>
      </c>
      <c r="Y52" s="1">
        <f t="shared" si="4"/>
        <v>12000</v>
      </c>
      <c r="Z52" s="1">
        <f t="shared" si="4"/>
        <v>0</v>
      </c>
      <c r="AA52" s="1">
        <f t="shared" si="4"/>
        <v>0</v>
      </c>
      <c r="AB52" s="1">
        <f t="shared" si="4"/>
        <v>0</v>
      </c>
      <c r="AC52" s="1">
        <f t="shared" si="5"/>
        <v>0</v>
      </c>
      <c r="AD52" s="1">
        <f t="shared" si="5"/>
        <v>0</v>
      </c>
      <c r="AE52" s="1">
        <f t="shared" si="5"/>
        <v>275520</v>
      </c>
      <c r="AF52" s="1">
        <f t="shared" si="5"/>
        <v>0</v>
      </c>
      <c r="AG52" s="1">
        <f t="shared" si="6"/>
        <v>0</v>
      </c>
      <c r="AH52">
        <f t="shared" si="6"/>
        <v>0</v>
      </c>
      <c r="AK52">
        <f t="shared" si="7"/>
        <v>300000</v>
      </c>
      <c r="AL52" s="4">
        <f t="shared" si="8"/>
        <v>137760</v>
      </c>
      <c r="AM52" s="4">
        <f t="shared" si="9"/>
        <v>110208</v>
      </c>
      <c r="AN52" s="4">
        <v>120000</v>
      </c>
      <c r="AO52" s="4">
        <f t="shared" si="10"/>
        <v>27552</v>
      </c>
      <c r="AP52" s="4">
        <f t="shared" si="11"/>
        <v>18000</v>
      </c>
      <c r="AQ52" s="1">
        <f t="shared" si="12"/>
        <v>0</v>
      </c>
      <c r="BD52" s="4">
        <f t="shared" si="13"/>
        <v>275520</v>
      </c>
      <c r="BE52" s="4">
        <f t="shared" si="14"/>
        <v>0</v>
      </c>
      <c r="BF52" s="4">
        <f t="shared" si="15"/>
        <v>0</v>
      </c>
      <c r="BG52" s="4">
        <f t="shared" si="16"/>
        <v>0</v>
      </c>
      <c r="BH52" s="4">
        <f t="shared" si="16"/>
        <v>162000</v>
      </c>
      <c r="BI52" s="4">
        <f t="shared" si="16"/>
        <v>12000</v>
      </c>
      <c r="BJ52" s="4">
        <f t="shared" si="16"/>
        <v>0</v>
      </c>
      <c r="BK52" s="4">
        <f t="shared" si="16"/>
        <v>0</v>
      </c>
      <c r="BL52" s="4">
        <f t="shared" si="40"/>
        <v>0</v>
      </c>
      <c r="BM52" s="4">
        <f t="shared" si="38"/>
        <v>0</v>
      </c>
      <c r="BN52" s="4">
        <f t="shared" si="17"/>
        <v>0</v>
      </c>
      <c r="BO52" s="4">
        <f t="shared" si="17"/>
        <v>275520</v>
      </c>
      <c r="BP52" s="4">
        <f t="shared" si="17"/>
        <v>0</v>
      </c>
      <c r="BQ52" s="4">
        <f t="shared" si="17"/>
        <v>0</v>
      </c>
      <c r="BR52" s="4">
        <f t="shared" si="18"/>
        <v>0</v>
      </c>
      <c r="BS52" s="14">
        <f t="shared" si="19"/>
        <v>725040</v>
      </c>
      <c r="BT52" s="15">
        <f t="shared" si="20"/>
        <v>21751.200000000001</v>
      </c>
      <c r="BU52" s="15">
        <f t="shared" si="21"/>
        <v>703288.8</v>
      </c>
      <c r="BV52" s="1">
        <v>300000</v>
      </c>
      <c r="BW52" s="1">
        <f t="shared" si="22"/>
        <v>403288.80000000005</v>
      </c>
      <c r="BX52" s="1">
        <f t="shared" si="23"/>
        <v>100000</v>
      </c>
      <c r="BY52" s="1">
        <f t="shared" si="24"/>
        <v>5000</v>
      </c>
      <c r="BZ52" s="1">
        <f t="shared" si="25"/>
        <v>303288.80000000005</v>
      </c>
      <c r="CA52" s="1">
        <f t="shared" si="26"/>
        <v>300000</v>
      </c>
      <c r="CB52" s="1">
        <f t="shared" si="27"/>
        <v>30000</v>
      </c>
      <c r="CC52" s="1">
        <f t="shared" si="28"/>
        <v>3288.8000000000466</v>
      </c>
      <c r="CD52" s="1">
        <f t="shared" si="29"/>
        <v>3288.8000000000466</v>
      </c>
      <c r="CE52" s="1">
        <f t="shared" si="30"/>
        <v>493.32000000000698</v>
      </c>
      <c r="CF52" s="1">
        <f t="shared" si="31"/>
        <v>0</v>
      </c>
      <c r="CG52" s="1">
        <f t="shared" si="32"/>
        <v>0</v>
      </c>
      <c r="CH52" s="1">
        <f t="shared" si="33"/>
        <v>0</v>
      </c>
      <c r="CI52" s="1">
        <f t="shared" si="34"/>
        <v>0</v>
      </c>
      <c r="CJ52" s="1">
        <f t="shared" si="35"/>
        <v>0</v>
      </c>
      <c r="CK52" s="18">
        <f t="shared" si="36"/>
        <v>35493.320000000007</v>
      </c>
      <c r="CL52" s="5">
        <f t="shared" si="37"/>
        <v>2957.7766666666671</v>
      </c>
    </row>
    <row r="53" spans="1:90" x14ac:dyDescent="0.25">
      <c r="A53">
        <v>50</v>
      </c>
      <c r="B53" t="s">
        <v>87</v>
      </c>
      <c r="C53" t="s">
        <v>85</v>
      </c>
      <c r="D53">
        <v>22940</v>
      </c>
      <c r="E53">
        <v>9176</v>
      </c>
      <c r="F53">
        <v>1500</v>
      </c>
      <c r="G53">
        <v>0</v>
      </c>
      <c r="H53">
        <v>13500</v>
      </c>
      <c r="I53">
        <v>1000</v>
      </c>
      <c r="J53">
        <v>0</v>
      </c>
      <c r="K53">
        <v>0</v>
      </c>
      <c r="L53">
        <v>0</v>
      </c>
      <c r="M53">
        <v>0</v>
      </c>
      <c r="N53">
        <v>0</v>
      </c>
      <c r="O53">
        <v>22940</v>
      </c>
      <c r="P53">
        <v>0</v>
      </c>
      <c r="Q53">
        <v>0</v>
      </c>
      <c r="R53">
        <v>0</v>
      </c>
      <c r="S53">
        <v>75053</v>
      </c>
      <c r="T53" s="1">
        <f t="shared" si="2"/>
        <v>275280</v>
      </c>
      <c r="U53" s="1">
        <f t="shared" si="3"/>
        <v>110112</v>
      </c>
      <c r="V53" s="1">
        <f t="shared" si="3"/>
        <v>18000</v>
      </c>
      <c r="W53" s="1">
        <f t="shared" si="3"/>
        <v>0</v>
      </c>
      <c r="X53" s="1">
        <f t="shared" si="39"/>
        <v>162000</v>
      </c>
      <c r="Y53" s="1">
        <f t="shared" si="4"/>
        <v>12000</v>
      </c>
      <c r="Z53" s="1">
        <f t="shared" si="4"/>
        <v>0</v>
      </c>
      <c r="AA53" s="1">
        <f t="shared" si="4"/>
        <v>0</v>
      </c>
      <c r="AB53" s="1">
        <f t="shared" si="4"/>
        <v>0</v>
      </c>
      <c r="AC53" s="1">
        <f t="shared" si="5"/>
        <v>0</v>
      </c>
      <c r="AD53" s="1">
        <f t="shared" si="5"/>
        <v>0</v>
      </c>
      <c r="AE53" s="1">
        <f t="shared" si="5"/>
        <v>275280</v>
      </c>
      <c r="AF53" s="1">
        <f t="shared" si="5"/>
        <v>0</v>
      </c>
      <c r="AG53" s="1">
        <f t="shared" si="6"/>
        <v>0</v>
      </c>
      <c r="AH53">
        <f t="shared" si="6"/>
        <v>0</v>
      </c>
      <c r="AK53">
        <f t="shared" si="7"/>
        <v>300000</v>
      </c>
      <c r="AL53" s="4">
        <f t="shared" si="8"/>
        <v>137640</v>
      </c>
      <c r="AM53" s="4">
        <f t="shared" si="9"/>
        <v>110112</v>
      </c>
      <c r="AN53" s="4">
        <v>120000</v>
      </c>
      <c r="AO53" s="4">
        <f t="shared" si="10"/>
        <v>27528</v>
      </c>
      <c r="AP53" s="4">
        <f t="shared" si="11"/>
        <v>18000</v>
      </c>
      <c r="AQ53" s="1">
        <f t="shared" si="12"/>
        <v>0</v>
      </c>
      <c r="BD53" s="4">
        <f t="shared" si="13"/>
        <v>275280</v>
      </c>
      <c r="BE53" s="4">
        <f t="shared" si="14"/>
        <v>0</v>
      </c>
      <c r="BF53" s="4">
        <f t="shared" si="15"/>
        <v>0</v>
      </c>
      <c r="BG53" s="4">
        <f t="shared" si="16"/>
        <v>0</v>
      </c>
      <c r="BH53" s="4">
        <f t="shared" si="16"/>
        <v>162000</v>
      </c>
      <c r="BI53" s="4">
        <f t="shared" si="16"/>
        <v>12000</v>
      </c>
      <c r="BJ53" s="4">
        <f t="shared" si="16"/>
        <v>0</v>
      </c>
      <c r="BK53" s="4">
        <f t="shared" si="16"/>
        <v>0</v>
      </c>
      <c r="BL53" s="4">
        <f t="shared" si="40"/>
        <v>0</v>
      </c>
      <c r="BM53" s="4">
        <f t="shared" si="38"/>
        <v>0</v>
      </c>
      <c r="BN53" s="4">
        <f t="shared" si="17"/>
        <v>0</v>
      </c>
      <c r="BO53" s="4">
        <f t="shared" si="17"/>
        <v>275280</v>
      </c>
      <c r="BP53" s="4">
        <f t="shared" si="17"/>
        <v>0</v>
      </c>
      <c r="BQ53" s="4">
        <f t="shared" si="17"/>
        <v>0</v>
      </c>
      <c r="BR53" s="4">
        <f t="shared" si="18"/>
        <v>0</v>
      </c>
      <c r="BS53" s="14">
        <f t="shared" si="19"/>
        <v>724560</v>
      </c>
      <c r="BT53" s="15">
        <f t="shared" si="20"/>
        <v>21736.799999999999</v>
      </c>
      <c r="BU53" s="15">
        <f t="shared" si="21"/>
        <v>702823.2</v>
      </c>
      <c r="BV53" s="1">
        <v>300000</v>
      </c>
      <c r="BW53" s="1">
        <f t="shared" si="22"/>
        <v>402823.19999999995</v>
      </c>
      <c r="BX53" s="1">
        <f t="shared" si="23"/>
        <v>100000</v>
      </c>
      <c r="BY53" s="1">
        <f t="shared" si="24"/>
        <v>5000</v>
      </c>
      <c r="BZ53" s="1">
        <f t="shared" si="25"/>
        <v>302823.19999999995</v>
      </c>
      <c r="CA53" s="1">
        <f t="shared" si="26"/>
        <v>300000</v>
      </c>
      <c r="CB53" s="1">
        <f t="shared" si="27"/>
        <v>30000</v>
      </c>
      <c r="CC53" s="1">
        <f t="shared" si="28"/>
        <v>2823.1999999999534</v>
      </c>
      <c r="CD53" s="1">
        <f t="shared" si="29"/>
        <v>2823.1999999999534</v>
      </c>
      <c r="CE53" s="1">
        <f t="shared" si="30"/>
        <v>423.47999999999303</v>
      </c>
      <c r="CF53" s="1">
        <f t="shared" si="31"/>
        <v>0</v>
      </c>
      <c r="CG53" s="1">
        <f t="shared" si="32"/>
        <v>0</v>
      </c>
      <c r="CH53" s="1">
        <f t="shared" si="33"/>
        <v>0</v>
      </c>
      <c r="CI53" s="1">
        <f t="shared" si="34"/>
        <v>0</v>
      </c>
      <c r="CJ53" s="1">
        <f t="shared" si="35"/>
        <v>0</v>
      </c>
      <c r="CK53" s="18">
        <f t="shared" si="36"/>
        <v>35423.479999999996</v>
      </c>
      <c r="CL53" s="5">
        <f t="shared" si="37"/>
        <v>2951.9566666666665</v>
      </c>
    </row>
    <row r="54" spans="1:90" x14ac:dyDescent="0.25">
      <c r="A54">
        <v>51</v>
      </c>
      <c r="B54" t="s">
        <v>88</v>
      </c>
      <c r="C54" t="s">
        <v>89</v>
      </c>
      <c r="D54">
        <v>22930</v>
      </c>
      <c r="E54">
        <v>9172</v>
      </c>
      <c r="F54">
        <v>1500</v>
      </c>
      <c r="G54">
        <v>0</v>
      </c>
      <c r="H54">
        <v>13500</v>
      </c>
      <c r="I54">
        <v>1000</v>
      </c>
      <c r="J54">
        <v>0</v>
      </c>
      <c r="K54">
        <v>0</v>
      </c>
      <c r="L54">
        <v>0</v>
      </c>
      <c r="M54">
        <v>0</v>
      </c>
      <c r="N54">
        <v>0</v>
      </c>
      <c r="O54">
        <v>22930</v>
      </c>
      <c r="P54">
        <v>0</v>
      </c>
      <c r="Q54">
        <v>0</v>
      </c>
      <c r="R54">
        <v>0</v>
      </c>
      <c r="S54">
        <v>75036</v>
      </c>
      <c r="T54" s="1">
        <f t="shared" si="2"/>
        <v>275160</v>
      </c>
      <c r="U54" s="1">
        <f t="shared" si="3"/>
        <v>110064</v>
      </c>
      <c r="V54" s="1">
        <f t="shared" si="3"/>
        <v>18000</v>
      </c>
      <c r="W54" s="1">
        <f t="shared" si="3"/>
        <v>0</v>
      </c>
      <c r="X54" s="1">
        <f t="shared" si="39"/>
        <v>162000</v>
      </c>
      <c r="Y54" s="1">
        <f t="shared" si="4"/>
        <v>12000</v>
      </c>
      <c r="Z54" s="1">
        <f t="shared" si="4"/>
        <v>0</v>
      </c>
      <c r="AA54" s="1">
        <f t="shared" si="4"/>
        <v>0</v>
      </c>
      <c r="AB54" s="1">
        <f t="shared" si="4"/>
        <v>0</v>
      </c>
      <c r="AC54" s="1">
        <f t="shared" si="5"/>
        <v>0</v>
      </c>
      <c r="AD54" s="1">
        <f t="shared" si="5"/>
        <v>0</v>
      </c>
      <c r="AE54" s="1">
        <f t="shared" si="5"/>
        <v>275160</v>
      </c>
      <c r="AF54" s="1">
        <f t="shared" si="5"/>
        <v>0</v>
      </c>
      <c r="AG54" s="1">
        <f t="shared" si="6"/>
        <v>0</v>
      </c>
      <c r="AH54">
        <f t="shared" si="6"/>
        <v>0</v>
      </c>
      <c r="AK54">
        <f t="shared" si="7"/>
        <v>300000</v>
      </c>
      <c r="AL54" s="4">
        <f t="shared" si="8"/>
        <v>137580</v>
      </c>
      <c r="AM54" s="4">
        <f t="shared" si="9"/>
        <v>110064</v>
      </c>
      <c r="AN54" s="4">
        <v>120000</v>
      </c>
      <c r="AO54" s="4">
        <f t="shared" si="10"/>
        <v>27516</v>
      </c>
      <c r="AP54" s="4">
        <f t="shared" si="11"/>
        <v>18000</v>
      </c>
      <c r="AQ54" s="1">
        <f t="shared" si="12"/>
        <v>0</v>
      </c>
      <c r="BD54" s="4">
        <f t="shared" si="13"/>
        <v>275160</v>
      </c>
      <c r="BE54" s="4">
        <f t="shared" si="14"/>
        <v>0</v>
      </c>
      <c r="BF54" s="4">
        <f t="shared" si="15"/>
        <v>0</v>
      </c>
      <c r="BG54" s="4">
        <f t="shared" si="16"/>
        <v>0</v>
      </c>
      <c r="BH54" s="4">
        <f t="shared" si="16"/>
        <v>162000</v>
      </c>
      <c r="BI54" s="4">
        <f t="shared" si="16"/>
        <v>12000</v>
      </c>
      <c r="BJ54" s="4">
        <f t="shared" si="16"/>
        <v>0</v>
      </c>
      <c r="BK54" s="4">
        <f t="shared" si="16"/>
        <v>0</v>
      </c>
      <c r="BL54" s="4">
        <f t="shared" si="40"/>
        <v>0</v>
      </c>
      <c r="BM54" s="4">
        <f t="shared" si="38"/>
        <v>0</v>
      </c>
      <c r="BN54" s="4">
        <f t="shared" si="17"/>
        <v>0</v>
      </c>
      <c r="BO54" s="4">
        <f t="shared" si="17"/>
        <v>275160</v>
      </c>
      <c r="BP54" s="4">
        <f t="shared" si="17"/>
        <v>0</v>
      </c>
      <c r="BQ54" s="4">
        <f t="shared" si="17"/>
        <v>0</v>
      </c>
      <c r="BR54" s="4">
        <f t="shared" si="18"/>
        <v>0</v>
      </c>
      <c r="BS54" s="14">
        <f t="shared" si="19"/>
        <v>724320</v>
      </c>
      <c r="BT54" s="15">
        <f t="shared" si="20"/>
        <v>21729.599999999999</v>
      </c>
      <c r="BU54" s="15">
        <f t="shared" si="21"/>
        <v>702590.4</v>
      </c>
      <c r="BV54" s="1">
        <v>300000</v>
      </c>
      <c r="BW54" s="1">
        <f t="shared" si="22"/>
        <v>402590.4</v>
      </c>
      <c r="BX54" s="1">
        <f t="shared" si="23"/>
        <v>100000</v>
      </c>
      <c r="BY54" s="1">
        <f t="shared" si="24"/>
        <v>5000</v>
      </c>
      <c r="BZ54" s="1">
        <f t="shared" si="25"/>
        <v>302590.40000000002</v>
      </c>
      <c r="CA54" s="1">
        <f t="shared" si="26"/>
        <v>300000</v>
      </c>
      <c r="CB54" s="1">
        <f t="shared" si="27"/>
        <v>30000</v>
      </c>
      <c r="CC54" s="1">
        <f t="shared" si="28"/>
        <v>2590.4000000000233</v>
      </c>
      <c r="CD54" s="1">
        <f t="shared" si="29"/>
        <v>2590.4000000000233</v>
      </c>
      <c r="CE54" s="1">
        <f t="shared" si="30"/>
        <v>388.56000000000347</v>
      </c>
      <c r="CF54" s="1">
        <f t="shared" si="31"/>
        <v>0</v>
      </c>
      <c r="CG54" s="1">
        <f t="shared" si="32"/>
        <v>0</v>
      </c>
      <c r="CH54" s="1">
        <f t="shared" si="33"/>
        <v>0</v>
      </c>
      <c r="CI54" s="1">
        <f t="shared" si="34"/>
        <v>0</v>
      </c>
      <c r="CJ54" s="1">
        <f t="shared" si="35"/>
        <v>0</v>
      </c>
      <c r="CK54" s="18">
        <f t="shared" si="36"/>
        <v>35388.560000000005</v>
      </c>
      <c r="CL54" s="5">
        <f t="shared" si="37"/>
        <v>2949.0466666666671</v>
      </c>
    </row>
    <row r="55" spans="1:90" x14ac:dyDescent="0.25">
      <c r="A55">
        <v>52</v>
      </c>
      <c r="B55" t="s">
        <v>90</v>
      </c>
      <c r="C55" t="s">
        <v>85</v>
      </c>
      <c r="D55">
        <v>22930</v>
      </c>
      <c r="E55">
        <v>9172</v>
      </c>
      <c r="F55">
        <v>1500</v>
      </c>
      <c r="G55">
        <v>0</v>
      </c>
      <c r="H55">
        <v>13500</v>
      </c>
      <c r="I55">
        <v>1000</v>
      </c>
      <c r="J55">
        <v>0</v>
      </c>
      <c r="K55">
        <v>0</v>
      </c>
      <c r="L55">
        <v>0</v>
      </c>
      <c r="M55">
        <v>0</v>
      </c>
      <c r="N55">
        <v>0</v>
      </c>
      <c r="O55">
        <v>22930</v>
      </c>
      <c r="P55">
        <v>0</v>
      </c>
      <c r="Q55">
        <v>0</v>
      </c>
      <c r="R55">
        <v>0</v>
      </c>
      <c r="S55">
        <v>75024</v>
      </c>
      <c r="T55" s="1">
        <f t="shared" si="2"/>
        <v>275160</v>
      </c>
      <c r="U55" s="1">
        <f t="shared" si="3"/>
        <v>110064</v>
      </c>
      <c r="V55" s="1">
        <f t="shared" si="3"/>
        <v>18000</v>
      </c>
      <c r="W55" s="1">
        <f t="shared" si="3"/>
        <v>0</v>
      </c>
      <c r="X55" s="1">
        <f t="shared" si="39"/>
        <v>162000</v>
      </c>
      <c r="Y55" s="1">
        <f t="shared" si="4"/>
        <v>12000</v>
      </c>
      <c r="Z55" s="1">
        <f t="shared" si="4"/>
        <v>0</v>
      </c>
      <c r="AA55" s="1">
        <f t="shared" si="4"/>
        <v>0</v>
      </c>
      <c r="AB55" s="1">
        <f t="shared" si="4"/>
        <v>0</v>
      </c>
      <c r="AC55" s="1">
        <f t="shared" si="5"/>
        <v>0</v>
      </c>
      <c r="AD55" s="1">
        <f t="shared" si="5"/>
        <v>0</v>
      </c>
      <c r="AE55" s="1">
        <f t="shared" si="5"/>
        <v>275160</v>
      </c>
      <c r="AF55" s="1">
        <f t="shared" si="5"/>
        <v>0</v>
      </c>
      <c r="AG55" s="1">
        <f t="shared" si="6"/>
        <v>0</v>
      </c>
      <c r="AH55">
        <f t="shared" si="6"/>
        <v>0</v>
      </c>
      <c r="AK55">
        <f t="shared" si="7"/>
        <v>300000</v>
      </c>
      <c r="AL55" s="4">
        <f t="shared" si="8"/>
        <v>137580</v>
      </c>
      <c r="AM55" s="4">
        <f t="shared" si="9"/>
        <v>110064</v>
      </c>
      <c r="AN55" s="4">
        <v>120000</v>
      </c>
      <c r="AO55" s="4">
        <f t="shared" si="10"/>
        <v>27516</v>
      </c>
      <c r="AP55" s="4">
        <f t="shared" si="11"/>
        <v>18000</v>
      </c>
      <c r="AQ55" s="1">
        <f t="shared" si="12"/>
        <v>0</v>
      </c>
      <c r="BD55" s="4">
        <f t="shared" si="13"/>
        <v>275160</v>
      </c>
      <c r="BE55" s="4">
        <f t="shared" si="14"/>
        <v>0</v>
      </c>
      <c r="BF55" s="4">
        <f t="shared" si="15"/>
        <v>0</v>
      </c>
      <c r="BG55" s="4">
        <f t="shared" si="16"/>
        <v>0</v>
      </c>
      <c r="BH55" s="4">
        <f t="shared" si="16"/>
        <v>162000</v>
      </c>
      <c r="BI55" s="4">
        <f t="shared" si="16"/>
        <v>12000</v>
      </c>
      <c r="BJ55" s="4">
        <f t="shared" si="16"/>
        <v>0</v>
      </c>
      <c r="BK55" s="4">
        <f t="shared" si="16"/>
        <v>0</v>
      </c>
      <c r="BL55" s="4">
        <f t="shared" si="40"/>
        <v>0</v>
      </c>
      <c r="BM55" s="4">
        <f t="shared" si="38"/>
        <v>0</v>
      </c>
      <c r="BN55" s="4">
        <f t="shared" si="17"/>
        <v>0</v>
      </c>
      <c r="BO55" s="4">
        <f t="shared" si="17"/>
        <v>275160</v>
      </c>
      <c r="BP55" s="4">
        <f t="shared" si="17"/>
        <v>0</v>
      </c>
      <c r="BQ55" s="4">
        <f t="shared" si="17"/>
        <v>0</v>
      </c>
      <c r="BR55" s="4">
        <f t="shared" si="18"/>
        <v>0</v>
      </c>
      <c r="BS55" s="14">
        <f t="shared" si="19"/>
        <v>724320</v>
      </c>
      <c r="BT55" s="15">
        <f t="shared" si="20"/>
        <v>21729.599999999999</v>
      </c>
      <c r="BU55" s="15">
        <f t="shared" si="21"/>
        <v>702590.4</v>
      </c>
      <c r="BV55" s="1">
        <v>300000</v>
      </c>
      <c r="BW55" s="1">
        <f t="shared" si="22"/>
        <v>402590.4</v>
      </c>
      <c r="BX55" s="1">
        <f t="shared" si="23"/>
        <v>100000</v>
      </c>
      <c r="BY55" s="1">
        <f t="shared" si="24"/>
        <v>5000</v>
      </c>
      <c r="BZ55" s="1">
        <f t="shared" si="25"/>
        <v>302590.40000000002</v>
      </c>
      <c r="CA55" s="1">
        <f t="shared" si="26"/>
        <v>300000</v>
      </c>
      <c r="CB55" s="1">
        <f t="shared" si="27"/>
        <v>30000</v>
      </c>
      <c r="CC55" s="1">
        <f t="shared" si="28"/>
        <v>2590.4000000000233</v>
      </c>
      <c r="CD55" s="1">
        <f t="shared" si="29"/>
        <v>2590.4000000000233</v>
      </c>
      <c r="CE55" s="1">
        <f t="shared" si="30"/>
        <v>388.56000000000347</v>
      </c>
      <c r="CF55" s="1">
        <f t="shared" si="31"/>
        <v>0</v>
      </c>
      <c r="CG55" s="1">
        <f t="shared" si="32"/>
        <v>0</v>
      </c>
      <c r="CH55" s="1">
        <f t="shared" si="33"/>
        <v>0</v>
      </c>
      <c r="CI55" s="1">
        <f t="shared" si="34"/>
        <v>0</v>
      </c>
      <c r="CJ55" s="1">
        <f t="shared" si="35"/>
        <v>0</v>
      </c>
      <c r="CK55" s="18">
        <f t="shared" si="36"/>
        <v>35388.560000000005</v>
      </c>
      <c r="CL55" s="5">
        <f t="shared" si="37"/>
        <v>2949.0466666666671</v>
      </c>
    </row>
    <row r="56" spans="1:90" x14ac:dyDescent="0.25">
      <c r="A56">
        <v>53</v>
      </c>
      <c r="B56" t="s">
        <v>91</v>
      </c>
      <c r="C56" t="s">
        <v>85</v>
      </c>
      <c r="D56">
        <v>22920</v>
      </c>
      <c r="E56">
        <v>9168</v>
      </c>
      <c r="F56">
        <v>1500</v>
      </c>
      <c r="G56">
        <v>0</v>
      </c>
      <c r="H56">
        <v>13500</v>
      </c>
      <c r="I56">
        <v>1000</v>
      </c>
      <c r="J56">
        <v>0</v>
      </c>
      <c r="K56">
        <v>0</v>
      </c>
      <c r="L56">
        <v>0</v>
      </c>
      <c r="M56">
        <v>0</v>
      </c>
      <c r="N56">
        <v>0</v>
      </c>
      <c r="O56">
        <v>22920</v>
      </c>
      <c r="P56">
        <v>0</v>
      </c>
      <c r="Q56">
        <v>0</v>
      </c>
      <c r="R56">
        <v>0</v>
      </c>
      <c r="S56">
        <v>75008</v>
      </c>
      <c r="T56" s="1">
        <f t="shared" si="2"/>
        <v>275040</v>
      </c>
      <c r="U56" s="1">
        <f t="shared" si="3"/>
        <v>110016</v>
      </c>
      <c r="V56" s="1">
        <f t="shared" si="3"/>
        <v>18000</v>
      </c>
      <c r="W56" s="1">
        <f t="shared" si="3"/>
        <v>0</v>
      </c>
      <c r="X56" s="1">
        <f t="shared" si="39"/>
        <v>162000</v>
      </c>
      <c r="Y56" s="1">
        <f t="shared" si="4"/>
        <v>12000</v>
      </c>
      <c r="Z56" s="1">
        <f t="shared" si="4"/>
        <v>0</v>
      </c>
      <c r="AA56" s="1">
        <f t="shared" si="4"/>
        <v>0</v>
      </c>
      <c r="AB56" s="1">
        <f t="shared" si="4"/>
        <v>0</v>
      </c>
      <c r="AC56" s="1">
        <f t="shared" si="5"/>
        <v>0</v>
      </c>
      <c r="AD56" s="1">
        <f t="shared" si="5"/>
        <v>0</v>
      </c>
      <c r="AE56" s="1">
        <f t="shared" si="5"/>
        <v>275040</v>
      </c>
      <c r="AF56" s="1">
        <f t="shared" si="5"/>
        <v>0</v>
      </c>
      <c r="AG56" s="1">
        <f t="shared" si="6"/>
        <v>0</v>
      </c>
      <c r="AH56">
        <f t="shared" si="6"/>
        <v>0</v>
      </c>
      <c r="AK56">
        <f t="shared" si="7"/>
        <v>300000</v>
      </c>
      <c r="AL56" s="4">
        <f t="shared" si="8"/>
        <v>137520</v>
      </c>
      <c r="AM56" s="4">
        <f t="shared" si="9"/>
        <v>110016</v>
      </c>
      <c r="AN56" s="4">
        <v>120000</v>
      </c>
      <c r="AO56" s="4">
        <f t="shared" si="10"/>
        <v>27504</v>
      </c>
      <c r="AP56" s="4">
        <f t="shared" si="11"/>
        <v>18000</v>
      </c>
      <c r="AQ56" s="1">
        <f t="shared" si="12"/>
        <v>0</v>
      </c>
      <c r="BD56" s="4">
        <f t="shared" si="13"/>
        <v>275040</v>
      </c>
      <c r="BE56" s="4">
        <f t="shared" si="14"/>
        <v>0</v>
      </c>
      <c r="BF56" s="4">
        <f t="shared" si="15"/>
        <v>0</v>
      </c>
      <c r="BG56" s="4">
        <f t="shared" si="16"/>
        <v>0</v>
      </c>
      <c r="BH56" s="4">
        <f t="shared" si="16"/>
        <v>162000</v>
      </c>
      <c r="BI56" s="4">
        <f t="shared" si="16"/>
        <v>12000</v>
      </c>
      <c r="BJ56" s="4">
        <f t="shared" si="16"/>
        <v>0</v>
      </c>
      <c r="BK56" s="4">
        <f t="shared" si="16"/>
        <v>0</v>
      </c>
      <c r="BL56" s="4">
        <f t="shared" si="40"/>
        <v>0</v>
      </c>
      <c r="BM56" s="4">
        <f t="shared" si="38"/>
        <v>0</v>
      </c>
      <c r="BN56" s="4">
        <f t="shared" si="17"/>
        <v>0</v>
      </c>
      <c r="BO56" s="4">
        <f t="shared" si="17"/>
        <v>275040</v>
      </c>
      <c r="BP56" s="4">
        <f t="shared" si="17"/>
        <v>0</v>
      </c>
      <c r="BQ56" s="4">
        <f t="shared" si="17"/>
        <v>0</v>
      </c>
      <c r="BR56" s="4">
        <f t="shared" si="18"/>
        <v>0</v>
      </c>
      <c r="BS56" s="14">
        <f t="shared" si="19"/>
        <v>724080</v>
      </c>
      <c r="BT56" s="15">
        <f t="shared" si="20"/>
        <v>21722.399999999998</v>
      </c>
      <c r="BU56" s="15">
        <f t="shared" si="21"/>
        <v>702357.6</v>
      </c>
      <c r="BV56" s="1">
        <v>300000</v>
      </c>
      <c r="BW56" s="1">
        <f t="shared" si="22"/>
        <v>402357.6</v>
      </c>
      <c r="BX56" s="1">
        <f t="shared" si="23"/>
        <v>100000</v>
      </c>
      <c r="BY56" s="1">
        <f t="shared" si="24"/>
        <v>5000</v>
      </c>
      <c r="BZ56" s="1">
        <f t="shared" si="25"/>
        <v>302357.59999999998</v>
      </c>
      <c r="CA56" s="1">
        <f t="shared" si="26"/>
        <v>300000</v>
      </c>
      <c r="CB56" s="1">
        <f t="shared" si="27"/>
        <v>30000</v>
      </c>
      <c r="CC56" s="1">
        <f t="shared" si="28"/>
        <v>2357.5999999999767</v>
      </c>
      <c r="CD56" s="1">
        <f t="shared" si="29"/>
        <v>2357.5999999999767</v>
      </c>
      <c r="CE56" s="1">
        <f t="shared" si="30"/>
        <v>353.63999999999652</v>
      </c>
      <c r="CF56" s="1">
        <f t="shared" si="31"/>
        <v>0</v>
      </c>
      <c r="CG56" s="1">
        <f t="shared" si="32"/>
        <v>0</v>
      </c>
      <c r="CH56" s="1">
        <f t="shared" si="33"/>
        <v>0</v>
      </c>
      <c r="CI56" s="1">
        <f t="shared" si="34"/>
        <v>0</v>
      </c>
      <c r="CJ56" s="1">
        <f t="shared" si="35"/>
        <v>0</v>
      </c>
      <c r="CK56" s="18">
        <f t="shared" si="36"/>
        <v>35353.64</v>
      </c>
      <c r="CL56" s="5">
        <f t="shared" si="37"/>
        <v>2946.1366666666668</v>
      </c>
    </row>
    <row r="57" spans="1:90" x14ac:dyDescent="0.25">
      <c r="A57">
        <v>54</v>
      </c>
      <c r="B57" t="s">
        <v>92</v>
      </c>
      <c r="C57" t="s">
        <v>85</v>
      </c>
      <c r="D57">
        <v>22920</v>
      </c>
      <c r="E57">
        <v>9168</v>
      </c>
      <c r="F57">
        <v>1500</v>
      </c>
      <c r="G57">
        <v>0</v>
      </c>
      <c r="H57">
        <v>13500</v>
      </c>
      <c r="I57">
        <v>1000</v>
      </c>
      <c r="J57">
        <v>0</v>
      </c>
      <c r="K57">
        <v>0</v>
      </c>
      <c r="L57">
        <v>0</v>
      </c>
      <c r="M57">
        <v>0</v>
      </c>
      <c r="N57">
        <v>0</v>
      </c>
      <c r="O57">
        <v>22920</v>
      </c>
      <c r="P57">
        <v>0</v>
      </c>
      <c r="Q57">
        <v>0</v>
      </c>
      <c r="R57">
        <v>0</v>
      </c>
      <c r="S57">
        <v>75008</v>
      </c>
      <c r="T57" s="1">
        <f t="shared" si="2"/>
        <v>275040</v>
      </c>
      <c r="U57" s="1">
        <f t="shared" si="3"/>
        <v>110016</v>
      </c>
      <c r="V57" s="1">
        <f t="shared" si="3"/>
        <v>18000</v>
      </c>
      <c r="W57" s="1">
        <f t="shared" si="3"/>
        <v>0</v>
      </c>
      <c r="X57" s="1">
        <f t="shared" si="39"/>
        <v>162000</v>
      </c>
      <c r="Y57" s="1">
        <f t="shared" si="4"/>
        <v>12000</v>
      </c>
      <c r="Z57" s="1">
        <f t="shared" si="4"/>
        <v>0</v>
      </c>
      <c r="AA57" s="1">
        <f t="shared" si="4"/>
        <v>0</v>
      </c>
      <c r="AB57" s="1">
        <f t="shared" si="4"/>
        <v>0</v>
      </c>
      <c r="AC57" s="1">
        <f t="shared" si="5"/>
        <v>0</v>
      </c>
      <c r="AD57" s="1">
        <f t="shared" si="5"/>
        <v>0</v>
      </c>
      <c r="AE57" s="1">
        <f t="shared" si="5"/>
        <v>275040</v>
      </c>
      <c r="AF57" s="1">
        <f t="shared" si="5"/>
        <v>0</v>
      </c>
      <c r="AG57" s="1">
        <f t="shared" si="6"/>
        <v>0</v>
      </c>
      <c r="AH57">
        <f t="shared" si="6"/>
        <v>0</v>
      </c>
      <c r="AK57">
        <f t="shared" si="7"/>
        <v>300000</v>
      </c>
      <c r="AL57" s="4">
        <f t="shared" si="8"/>
        <v>137520</v>
      </c>
      <c r="AM57" s="4">
        <f t="shared" si="9"/>
        <v>110016</v>
      </c>
      <c r="AN57" s="4">
        <v>120000</v>
      </c>
      <c r="AO57" s="4">
        <f t="shared" si="10"/>
        <v>27504</v>
      </c>
      <c r="AP57" s="4">
        <f t="shared" si="11"/>
        <v>18000</v>
      </c>
      <c r="AQ57" s="1">
        <f t="shared" si="12"/>
        <v>0</v>
      </c>
      <c r="BD57" s="4">
        <f t="shared" si="13"/>
        <v>275040</v>
      </c>
      <c r="BE57" s="4">
        <f t="shared" si="14"/>
        <v>0</v>
      </c>
      <c r="BF57" s="4">
        <f t="shared" si="15"/>
        <v>0</v>
      </c>
      <c r="BG57" s="4">
        <f t="shared" si="16"/>
        <v>0</v>
      </c>
      <c r="BH57" s="4">
        <f t="shared" si="16"/>
        <v>162000</v>
      </c>
      <c r="BI57" s="4">
        <f t="shared" si="16"/>
        <v>12000</v>
      </c>
      <c r="BJ57" s="4">
        <f t="shared" si="16"/>
        <v>0</v>
      </c>
      <c r="BK57" s="4">
        <f t="shared" si="16"/>
        <v>0</v>
      </c>
      <c r="BL57" s="4">
        <f t="shared" si="40"/>
        <v>0</v>
      </c>
      <c r="BM57" s="4">
        <f t="shared" si="38"/>
        <v>0</v>
      </c>
      <c r="BN57" s="4">
        <f t="shared" si="17"/>
        <v>0</v>
      </c>
      <c r="BO57" s="4">
        <f t="shared" si="17"/>
        <v>275040</v>
      </c>
      <c r="BP57" s="4">
        <f t="shared" si="17"/>
        <v>0</v>
      </c>
      <c r="BQ57" s="4">
        <f t="shared" si="17"/>
        <v>0</v>
      </c>
      <c r="BR57" s="4">
        <f t="shared" si="18"/>
        <v>0</v>
      </c>
      <c r="BS57" s="14">
        <f t="shared" si="19"/>
        <v>724080</v>
      </c>
      <c r="BT57" s="15">
        <f t="shared" si="20"/>
        <v>21722.399999999998</v>
      </c>
      <c r="BU57" s="15">
        <f t="shared" si="21"/>
        <v>702357.6</v>
      </c>
      <c r="BV57" s="1">
        <v>300000</v>
      </c>
      <c r="BW57" s="1">
        <f t="shared" si="22"/>
        <v>402357.6</v>
      </c>
      <c r="BX57" s="1">
        <f t="shared" si="23"/>
        <v>100000</v>
      </c>
      <c r="BY57" s="1">
        <f t="shared" si="24"/>
        <v>5000</v>
      </c>
      <c r="BZ57" s="1">
        <f t="shared" si="25"/>
        <v>302357.59999999998</v>
      </c>
      <c r="CA57" s="1">
        <f t="shared" si="26"/>
        <v>300000</v>
      </c>
      <c r="CB57" s="1">
        <f t="shared" si="27"/>
        <v>30000</v>
      </c>
      <c r="CC57" s="1">
        <f t="shared" si="28"/>
        <v>2357.5999999999767</v>
      </c>
      <c r="CD57" s="1">
        <f t="shared" si="29"/>
        <v>2357.5999999999767</v>
      </c>
      <c r="CE57" s="1">
        <f t="shared" si="30"/>
        <v>353.63999999999652</v>
      </c>
      <c r="CF57" s="1">
        <f t="shared" si="31"/>
        <v>0</v>
      </c>
      <c r="CG57" s="1">
        <f t="shared" si="32"/>
        <v>0</v>
      </c>
      <c r="CH57" s="1">
        <f t="shared" si="33"/>
        <v>0</v>
      </c>
      <c r="CI57" s="1">
        <f t="shared" si="34"/>
        <v>0</v>
      </c>
      <c r="CJ57" s="1">
        <f t="shared" si="35"/>
        <v>0</v>
      </c>
      <c r="CK57" s="18">
        <f t="shared" si="36"/>
        <v>35353.64</v>
      </c>
      <c r="CL57" s="5">
        <f t="shared" si="37"/>
        <v>2946.1366666666668</v>
      </c>
    </row>
    <row r="58" spans="1:90" x14ac:dyDescent="0.25">
      <c r="A58">
        <v>55</v>
      </c>
      <c r="B58" t="s">
        <v>93</v>
      </c>
      <c r="C58" t="s">
        <v>85</v>
      </c>
      <c r="D58">
        <v>22900</v>
      </c>
      <c r="E58">
        <v>9160</v>
      </c>
      <c r="F58">
        <v>1500</v>
      </c>
      <c r="G58">
        <v>0</v>
      </c>
      <c r="H58">
        <v>13500</v>
      </c>
      <c r="I58">
        <v>1000</v>
      </c>
      <c r="J58">
        <v>0</v>
      </c>
      <c r="K58">
        <v>0</v>
      </c>
      <c r="L58">
        <v>0</v>
      </c>
      <c r="M58">
        <v>0</v>
      </c>
      <c r="N58">
        <v>0</v>
      </c>
      <c r="O58">
        <v>22900</v>
      </c>
      <c r="P58">
        <v>0</v>
      </c>
      <c r="Q58">
        <v>0</v>
      </c>
      <c r="R58">
        <v>0</v>
      </c>
      <c r="S58">
        <v>74944</v>
      </c>
      <c r="T58" s="1">
        <f t="shared" si="2"/>
        <v>274800</v>
      </c>
      <c r="U58" s="1">
        <f t="shared" si="3"/>
        <v>109920</v>
      </c>
      <c r="V58" s="1">
        <f t="shared" si="3"/>
        <v>18000</v>
      </c>
      <c r="W58" s="1">
        <f t="shared" si="3"/>
        <v>0</v>
      </c>
      <c r="X58" s="1">
        <f t="shared" si="39"/>
        <v>162000</v>
      </c>
      <c r="Y58" s="1">
        <f t="shared" si="4"/>
        <v>12000</v>
      </c>
      <c r="Z58" s="1">
        <f t="shared" si="4"/>
        <v>0</v>
      </c>
      <c r="AA58" s="1">
        <f t="shared" si="4"/>
        <v>0</v>
      </c>
      <c r="AB58" s="1">
        <f t="shared" si="4"/>
        <v>0</v>
      </c>
      <c r="AC58" s="1">
        <f t="shared" si="5"/>
        <v>0</v>
      </c>
      <c r="AD58" s="1">
        <f t="shared" si="5"/>
        <v>0</v>
      </c>
      <c r="AE58" s="1">
        <f t="shared" si="5"/>
        <v>274800</v>
      </c>
      <c r="AF58" s="1">
        <f t="shared" si="5"/>
        <v>0</v>
      </c>
      <c r="AG58" s="1">
        <f t="shared" si="6"/>
        <v>0</v>
      </c>
      <c r="AH58">
        <f t="shared" si="6"/>
        <v>0</v>
      </c>
      <c r="AK58">
        <f t="shared" si="7"/>
        <v>300000</v>
      </c>
      <c r="AL58" s="4">
        <f t="shared" si="8"/>
        <v>137400</v>
      </c>
      <c r="AM58" s="4">
        <f t="shared" si="9"/>
        <v>109920</v>
      </c>
      <c r="AN58" s="4">
        <v>120000</v>
      </c>
      <c r="AO58" s="4">
        <f t="shared" si="10"/>
        <v>27480</v>
      </c>
      <c r="AP58" s="4">
        <f t="shared" si="11"/>
        <v>18000</v>
      </c>
      <c r="AQ58" s="1">
        <f t="shared" si="12"/>
        <v>0</v>
      </c>
      <c r="BD58" s="4">
        <f t="shared" si="13"/>
        <v>274800</v>
      </c>
      <c r="BE58" s="4">
        <f t="shared" si="14"/>
        <v>0</v>
      </c>
      <c r="BF58" s="4">
        <f t="shared" si="15"/>
        <v>0</v>
      </c>
      <c r="BG58" s="4">
        <f t="shared" si="16"/>
        <v>0</v>
      </c>
      <c r="BH58" s="4">
        <f t="shared" si="16"/>
        <v>162000</v>
      </c>
      <c r="BI58" s="4">
        <f t="shared" si="16"/>
        <v>12000</v>
      </c>
      <c r="BJ58" s="4">
        <f t="shared" si="16"/>
        <v>0</v>
      </c>
      <c r="BK58" s="4">
        <f t="shared" si="16"/>
        <v>0</v>
      </c>
      <c r="BL58" s="4">
        <f t="shared" si="40"/>
        <v>0</v>
      </c>
      <c r="BM58" s="4">
        <f t="shared" si="38"/>
        <v>0</v>
      </c>
      <c r="BN58" s="4">
        <f t="shared" si="17"/>
        <v>0</v>
      </c>
      <c r="BO58" s="4">
        <f t="shared" si="17"/>
        <v>274800</v>
      </c>
      <c r="BP58" s="4">
        <f t="shared" si="17"/>
        <v>0</v>
      </c>
      <c r="BQ58" s="4">
        <f t="shared" si="17"/>
        <v>0</v>
      </c>
      <c r="BR58" s="4">
        <f t="shared" si="18"/>
        <v>0</v>
      </c>
      <c r="BS58" s="14">
        <f t="shared" si="19"/>
        <v>723600</v>
      </c>
      <c r="BT58" s="15">
        <f t="shared" si="20"/>
        <v>21708</v>
      </c>
      <c r="BU58" s="15">
        <f t="shared" si="21"/>
        <v>701892</v>
      </c>
      <c r="BV58" s="1">
        <v>300000</v>
      </c>
      <c r="BW58" s="1">
        <f t="shared" si="22"/>
        <v>401892</v>
      </c>
      <c r="BX58" s="1">
        <f t="shared" si="23"/>
        <v>100000</v>
      </c>
      <c r="BY58" s="1">
        <f t="shared" si="24"/>
        <v>5000</v>
      </c>
      <c r="BZ58" s="1">
        <f t="shared" si="25"/>
        <v>301892</v>
      </c>
      <c r="CA58" s="1">
        <f t="shared" si="26"/>
        <v>300000</v>
      </c>
      <c r="CB58" s="1">
        <f t="shared" si="27"/>
        <v>30000</v>
      </c>
      <c r="CC58" s="1">
        <f t="shared" si="28"/>
        <v>1892</v>
      </c>
      <c r="CD58" s="1">
        <f t="shared" si="29"/>
        <v>1892</v>
      </c>
      <c r="CE58" s="1">
        <f t="shared" si="30"/>
        <v>283.8</v>
      </c>
      <c r="CF58" s="1">
        <f t="shared" si="31"/>
        <v>0</v>
      </c>
      <c r="CG58" s="1">
        <f t="shared" si="32"/>
        <v>0</v>
      </c>
      <c r="CH58" s="1">
        <f t="shared" si="33"/>
        <v>0</v>
      </c>
      <c r="CI58" s="1">
        <f t="shared" si="34"/>
        <v>0</v>
      </c>
      <c r="CJ58" s="1">
        <f t="shared" si="35"/>
        <v>0</v>
      </c>
      <c r="CK58" s="18">
        <f t="shared" si="36"/>
        <v>35283.800000000003</v>
      </c>
      <c r="CL58" s="5">
        <f t="shared" si="37"/>
        <v>2940.3166666666671</v>
      </c>
    </row>
    <row r="59" spans="1:90" x14ac:dyDescent="0.25">
      <c r="A59">
        <v>56</v>
      </c>
      <c r="B59" t="s">
        <v>94</v>
      </c>
      <c r="C59" t="s">
        <v>83</v>
      </c>
      <c r="D59">
        <v>22890</v>
      </c>
      <c r="E59">
        <v>9156</v>
      </c>
      <c r="F59">
        <v>1500</v>
      </c>
      <c r="G59">
        <v>0</v>
      </c>
      <c r="H59">
        <v>0</v>
      </c>
      <c r="I59">
        <v>1000</v>
      </c>
      <c r="J59">
        <v>0</v>
      </c>
      <c r="K59">
        <v>0</v>
      </c>
      <c r="L59">
        <v>0</v>
      </c>
      <c r="M59">
        <v>0</v>
      </c>
      <c r="N59">
        <v>0</v>
      </c>
      <c r="O59">
        <v>22890</v>
      </c>
      <c r="P59">
        <v>0</v>
      </c>
      <c r="Q59">
        <v>0</v>
      </c>
      <c r="R59">
        <v>0</v>
      </c>
      <c r="S59">
        <v>64505</v>
      </c>
      <c r="T59" s="1">
        <f t="shared" si="2"/>
        <v>274680</v>
      </c>
      <c r="U59" s="1">
        <f t="shared" si="3"/>
        <v>109872</v>
      </c>
      <c r="V59" s="1">
        <f t="shared" si="3"/>
        <v>18000</v>
      </c>
      <c r="W59" s="1">
        <f t="shared" si="3"/>
        <v>0</v>
      </c>
      <c r="X59" s="1">
        <f t="shared" si="39"/>
        <v>0</v>
      </c>
      <c r="Y59" s="1">
        <f t="shared" si="4"/>
        <v>12000</v>
      </c>
      <c r="Z59" s="1">
        <f t="shared" si="4"/>
        <v>0</v>
      </c>
      <c r="AA59" s="1">
        <f t="shared" si="4"/>
        <v>0</v>
      </c>
      <c r="AB59" s="1">
        <f t="shared" si="4"/>
        <v>0</v>
      </c>
      <c r="AC59" s="1">
        <f t="shared" si="5"/>
        <v>0</v>
      </c>
      <c r="AD59" s="1">
        <f t="shared" si="5"/>
        <v>0</v>
      </c>
      <c r="AE59" s="1">
        <f t="shared" si="5"/>
        <v>274680</v>
      </c>
      <c r="AF59" s="1">
        <f t="shared" si="5"/>
        <v>0</v>
      </c>
      <c r="AG59" s="1">
        <f t="shared" si="6"/>
        <v>0</v>
      </c>
      <c r="AH59">
        <f t="shared" si="6"/>
        <v>0</v>
      </c>
      <c r="AK59">
        <f t="shared" si="7"/>
        <v>300000</v>
      </c>
      <c r="AL59" s="4">
        <f t="shared" si="8"/>
        <v>137340</v>
      </c>
      <c r="AM59" s="4">
        <f t="shared" si="9"/>
        <v>109872</v>
      </c>
      <c r="AN59" s="4">
        <v>120000</v>
      </c>
      <c r="AO59" s="4">
        <f t="shared" si="10"/>
        <v>27468</v>
      </c>
      <c r="AP59" s="4">
        <f t="shared" si="11"/>
        <v>18000</v>
      </c>
      <c r="AQ59" s="1">
        <f t="shared" si="12"/>
        <v>0</v>
      </c>
      <c r="BD59" s="4">
        <f t="shared" si="13"/>
        <v>274680</v>
      </c>
      <c r="BE59" s="4">
        <f t="shared" si="14"/>
        <v>0</v>
      </c>
      <c r="BF59" s="4">
        <f t="shared" si="15"/>
        <v>0</v>
      </c>
      <c r="BG59" s="4">
        <f t="shared" si="16"/>
        <v>0</v>
      </c>
      <c r="BH59" s="4">
        <f t="shared" si="16"/>
        <v>0</v>
      </c>
      <c r="BI59" s="4">
        <f t="shared" si="16"/>
        <v>12000</v>
      </c>
      <c r="BJ59" s="4">
        <f t="shared" si="16"/>
        <v>0</v>
      </c>
      <c r="BK59" s="4">
        <f t="shared" si="16"/>
        <v>0</v>
      </c>
      <c r="BL59" s="4">
        <f t="shared" si="40"/>
        <v>0</v>
      </c>
      <c r="BM59" s="4">
        <f t="shared" si="38"/>
        <v>0</v>
      </c>
      <c r="BN59" s="4">
        <f t="shared" si="17"/>
        <v>0</v>
      </c>
      <c r="BO59" s="4">
        <f t="shared" si="17"/>
        <v>274680</v>
      </c>
      <c r="BP59" s="4">
        <f t="shared" si="17"/>
        <v>0</v>
      </c>
      <c r="BQ59" s="4">
        <f t="shared" si="17"/>
        <v>0</v>
      </c>
      <c r="BR59" s="4">
        <f t="shared" si="18"/>
        <v>0</v>
      </c>
      <c r="BS59" s="14">
        <f t="shared" si="19"/>
        <v>561360</v>
      </c>
      <c r="BT59" s="15">
        <f t="shared" si="20"/>
        <v>16840.8</v>
      </c>
      <c r="BU59" s="15">
        <f t="shared" si="21"/>
        <v>544519.19999999995</v>
      </c>
      <c r="BV59" s="1">
        <v>300000</v>
      </c>
      <c r="BW59" s="1">
        <f t="shared" si="22"/>
        <v>244519.19999999995</v>
      </c>
      <c r="BX59" s="1">
        <f t="shared" si="23"/>
        <v>100000</v>
      </c>
      <c r="BY59" s="1">
        <f t="shared" si="24"/>
        <v>5000</v>
      </c>
      <c r="BZ59" s="1">
        <f t="shared" si="25"/>
        <v>144519.19999999995</v>
      </c>
      <c r="CA59" s="1">
        <f t="shared" si="26"/>
        <v>144519.19999999995</v>
      </c>
      <c r="CB59" s="1">
        <f t="shared" si="27"/>
        <v>14451.919999999996</v>
      </c>
      <c r="CC59" s="1">
        <f t="shared" si="28"/>
        <v>0</v>
      </c>
      <c r="CD59" s="1">
        <f t="shared" si="29"/>
        <v>0</v>
      </c>
      <c r="CE59" s="1">
        <f t="shared" si="30"/>
        <v>0</v>
      </c>
      <c r="CF59" s="1">
        <f t="shared" si="31"/>
        <v>0</v>
      </c>
      <c r="CG59" s="1">
        <f t="shared" si="32"/>
        <v>0</v>
      </c>
      <c r="CH59" s="1">
        <f t="shared" si="33"/>
        <v>0</v>
      </c>
      <c r="CI59" s="1">
        <f t="shared" si="34"/>
        <v>0</v>
      </c>
      <c r="CJ59" s="1">
        <f t="shared" si="35"/>
        <v>0</v>
      </c>
      <c r="CK59" s="18">
        <f t="shared" si="36"/>
        <v>19451.919999999998</v>
      </c>
      <c r="CL59" s="5">
        <f t="shared" si="37"/>
        <v>1620.9933333333331</v>
      </c>
    </row>
    <row r="60" spans="1:90" x14ac:dyDescent="0.25">
      <c r="A60">
        <v>57</v>
      </c>
      <c r="B60" t="s">
        <v>95</v>
      </c>
      <c r="C60" t="s">
        <v>96</v>
      </c>
      <c r="D60">
        <v>22000</v>
      </c>
      <c r="E60">
        <v>8800</v>
      </c>
      <c r="F60">
        <v>1500</v>
      </c>
      <c r="G60">
        <v>0</v>
      </c>
      <c r="H60">
        <v>13500</v>
      </c>
      <c r="I60">
        <v>1000</v>
      </c>
      <c r="J60">
        <v>0</v>
      </c>
      <c r="K60">
        <v>0</v>
      </c>
      <c r="L60">
        <v>0</v>
      </c>
      <c r="M60">
        <v>0</v>
      </c>
      <c r="N60">
        <v>0</v>
      </c>
      <c r="O60">
        <v>22000</v>
      </c>
      <c r="P60">
        <v>0</v>
      </c>
      <c r="Q60">
        <v>0</v>
      </c>
      <c r="R60">
        <v>0</v>
      </c>
      <c r="S60">
        <v>72000</v>
      </c>
      <c r="T60" s="1">
        <f t="shared" si="2"/>
        <v>264000</v>
      </c>
      <c r="U60" s="1">
        <f t="shared" si="3"/>
        <v>105600</v>
      </c>
      <c r="V60" s="1">
        <f t="shared" si="3"/>
        <v>18000</v>
      </c>
      <c r="W60" s="1">
        <f t="shared" si="3"/>
        <v>0</v>
      </c>
      <c r="X60" s="1">
        <f t="shared" si="39"/>
        <v>162000</v>
      </c>
      <c r="Y60" s="1">
        <f t="shared" si="4"/>
        <v>12000</v>
      </c>
      <c r="Z60" s="1">
        <f t="shared" si="4"/>
        <v>0</v>
      </c>
      <c r="AA60" s="1">
        <f t="shared" si="4"/>
        <v>0</v>
      </c>
      <c r="AB60" s="1">
        <f t="shared" si="4"/>
        <v>0</v>
      </c>
      <c r="AC60" s="1">
        <f t="shared" si="5"/>
        <v>0</v>
      </c>
      <c r="AD60" s="1">
        <f t="shared" si="5"/>
        <v>0</v>
      </c>
      <c r="AE60" s="1">
        <f t="shared" si="5"/>
        <v>264000</v>
      </c>
      <c r="AF60" s="1">
        <f t="shared" si="5"/>
        <v>0</v>
      </c>
      <c r="AG60" s="1">
        <f t="shared" si="6"/>
        <v>0</v>
      </c>
      <c r="AH60">
        <f t="shared" si="6"/>
        <v>0</v>
      </c>
      <c r="AK60">
        <f t="shared" si="7"/>
        <v>300000</v>
      </c>
      <c r="AL60" s="4">
        <f t="shared" si="8"/>
        <v>132000</v>
      </c>
      <c r="AM60" s="4">
        <f t="shared" si="9"/>
        <v>105600</v>
      </c>
      <c r="AN60" s="4">
        <v>120000</v>
      </c>
      <c r="AO60" s="4">
        <f t="shared" si="10"/>
        <v>26400</v>
      </c>
      <c r="AP60" s="4">
        <f t="shared" si="11"/>
        <v>18000</v>
      </c>
      <c r="AQ60" s="1">
        <f t="shared" si="12"/>
        <v>0</v>
      </c>
      <c r="BD60" s="4">
        <f t="shared" si="13"/>
        <v>264000</v>
      </c>
      <c r="BE60" s="4">
        <f t="shared" si="14"/>
        <v>0</v>
      </c>
      <c r="BF60" s="4">
        <f t="shared" si="15"/>
        <v>0</v>
      </c>
      <c r="BG60" s="4">
        <f t="shared" si="16"/>
        <v>0</v>
      </c>
      <c r="BH60" s="4">
        <f t="shared" si="16"/>
        <v>162000</v>
      </c>
      <c r="BI60" s="4">
        <f t="shared" si="16"/>
        <v>12000</v>
      </c>
      <c r="BJ60" s="4">
        <f t="shared" si="16"/>
        <v>0</v>
      </c>
      <c r="BK60" s="4">
        <f t="shared" si="16"/>
        <v>0</v>
      </c>
      <c r="BL60" s="4">
        <f t="shared" si="40"/>
        <v>0</v>
      </c>
      <c r="BM60" s="4">
        <f t="shared" si="38"/>
        <v>0</v>
      </c>
      <c r="BN60" s="4">
        <f t="shared" si="17"/>
        <v>0</v>
      </c>
      <c r="BO60" s="4">
        <f t="shared" si="17"/>
        <v>264000</v>
      </c>
      <c r="BP60" s="4">
        <f t="shared" si="17"/>
        <v>0</v>
      </c>
      <c r="BQ60" s="4">
        <f t="shared" si="17"/>
        <v>0</v>
      </c>
      <c r="BR60" s="4">
        <f t="shared" si="18"/>
        <v>0</v>
      </c>
      <c r="BS60" s="14">
        <f t="shared" si="19"/>
        <v>702000</v>
      </c>
      <c r="BT60" s="15">
        <f t="shared" si="20"/>
        <v>21060</v>
      </c>
      <c r="BU60" s="15">
        <f t="shared" si="21"/>
        <v>680940</v>
      </c>
      <c r="BV60" s="1">
        <v>300000</v>
      </c>
      <c r="BW60" s="1">
        <f t="shared" si="22"/>
        <v>380940</v>
      </c>
      <c r="BX60" s="1">
        <f t="shared" si="23"/>
        <v>100000</v>
      </c>
      <c r="BY60" s="1">
        <f t="shared" si="24"/>
        <v>5000</v>
      </c>
      <c r="BZ60" s="1">
        <f t="shared" si="25"/>
        <v>280940</v>
      </c>
      <c r="CA60" s="1">
        <f t="shared" si="26"/>
        <v>280940</v>
      </c>
      <c r="CB60" s="1">
        <f t="shared" si="27"/>
        <v>28094</v>
      </c>
      <c r="CC60" s="1">
        <f t="shared" si="28"/>
        <v>0</v>
      </c>
      <c r="CD60" s="1">
        <f t="shared" si="29"/>
        <v>0</v>
      </c>
      <c r="CE60" s="1">
        <f t="shared" si="30"/>
        <v>0</v>
      </c>
      <c r="CF60" s="1">
        <f t="shared" si="31"/>
        <v>0</v>
      </c>
      <c r="CG60" s="1">
        <f t="shared" si="32"/>
        <v>0</v>
      </c>
      <c r="CH60" s="1">
        <f t="shared" si="33"/>
        <v>0</v>
      </c>
      <c r="CI60" s="1">
        <f t="shared" si="34"/>
        <v>0</v>
      </c>
      <c r="CJ60" s="1">
        <f t="shared" si="35"/>
        <v>0</v>
      </c>
      <c r="CK60" s="18">
        <f t="shared" si="36"/>
        <v>33094</v>
      </c>
      <c r="CL60" s="5">
        <f t="shared" si="37"/>
        <v>2757.8333333333335</v>
      </c>
    </row>
    <row r="61" spans="1:90" x14ac:dyDescent="0.25">
      <c r="A61">
        <v>58</v>
      </c>
      <c r="B61" t="s">
        <v>97</v>
      </c>
      <c r="C61" t="s">
        <v>98</v>
      </c>
      <c r="D61">
        <v>16000</v>
      </c>
      <c r="E61">
        <v>6400</v>
      </c>
      <c r="F61">
        <v>1500</v>
      </c>
      <c r="G61">
        <v>0</v>
      </c>
      <c r="H61">
        <v>6750</v>
      </c>
      <c r="I61">
        <v>1000</v>
      </c>
      <c r="J61">
        <v>0</v>
      </c>
      <c r="K61">
        <v>0</v>
      </c>
      <c r="L61">
        <v>0</v>
      </c>
      <c r="M61">
        <v>0</v>
      </c>
      <c r="N61">
        <v>0</v>
      </c>
      <c r="O61">
        <v>16000</v>
      </c>
      <c r="P61">
        <v>0</v>
      </c>
      <c r="Q61">
        <v>0</v>
      </c>
      <c r="R61">
        <v>0</v>
      </c>
      <c r="S61">
        <v>52333</v>
      </c>
      <c r="T61" s="1">
        <f t="shared" si="2"/>
        <v>192000</v>
      </c>
      <c r="U61" s="1">
        <f t="shared" si="3"/>
        <v>76800</v>
      </c>
      <c r="V61" s="1">
        <f t="shared" si="3"/>
        <v>18000</v>
      </c>
      <c r="W61" s="1">
        <f t="shared" si="3"/>
        <v>0</v>
      </c>
      <c r="X61" s="1">
        <f t="shared" si="39"/>
        <v>81000</v>
      </c>
      <c r="Y61" s="1">
        <f t="shared" si="4"/>
        <v>12000</v>
      </c>
      <c r="Z61" s="1">
        <f t="shared" si="4"/>
        <v>0</v>
      </c>
      <c r="AA61" s="1">
        <f t="shared" si="4"/>
        <v>0</v>
      </c>
      <c r="AB61" s="1">
        <f t="shared" si="4"/>
        <v>0</v>
      </c>
      <c r="AC61" s="1">
        <f t="shared" si="5"/>
        <v>0</v>
      </c>
      <c r="AD61" s="1">
        <f t="shared" si="5"/>
        <v>0</v>
      </c>
      <c r="AE61" s="1">
        <f t="shared" si="5"/>
        <v>192000</v>
      </c>
      <c r="AF61" s="1">
        <f t="shared" si="5"/>
        <v>0</v>
      </c>
      <c r="AG61" s="1">
        <f t="shared" si="6"/>
        <v>0</v>
      </c>
      <c r="AH61">
        <f t="shared" si="6"/>
        <v>0</v>
      </c>
      <c r="AK61">
        <f t="shared" si="7"/>
        <v>300000</v>
      </c>
      <c r="AL61" s="4">
        <f t="shared" si="8"/>
        <v>96000</v>
      </c>
      <c r="AM61" s="4">
        <f t="shared" si="9"/>
        <v>76800</v>
      </c>
      <c r="AN61" s="4">
        <v>120000</v>
      </c>
      <c r="AO61" s="4">
        <f t="shared" si="10"/>
        <v>19200</v>
      </c>
      <c r="AP61" s="4">
        <f t="shared" si="11"/>
        <v>18000</v>
      </c>
      <c r="AQ61" s="1">
        <f t="shared" si="12"/>
        <v>0</v>
      </c>
      <c r="BD61" s="4">
        <f t="shared" si="13"/>
        <v>192000</v>
      </c>
      <c r="BE61" s="4">
        <f t="shared" si="14"/>
        <v>0</v>
      </c>
      <c r="BF61" s="4">
        <f t="shared" si="15"/>
        <v>0</v>
      </c>
      <c r="BG61" s="4">
        <f t="shared" si="16"/>
        <v>0</v>
      </c>
      <c r="BH61" s="4">
        <f t="shared" si="16"/>
        <v>81000</v>
      </c>
      <c r="BI61" s="4">
        <f t="shared" si="16"/>
        <v>12000</v>
      </c>
      <c r="BJ61" s="4">
        <f t="shared" si="16"/>
        <v>0</v>
      </c>
      <c r="BK61" s="4">
        <f t="shared" si="16"/>
        <v>0</v>
      </c>
      <c r="BL61" s="4">
        <f t="shared" si="40"/>
        <v>0</v>
      </c>
      <c r="BM61" s="4">
        <f t="shared" si="38"/>
        <v>0</v>
      </c>
      <c r="BN61" s="4">
        <f t="shared" si="17"/>
        <v>0</v>
      </c>
      <c r="BO61" s="4">
        <f t="shared" si="17"/>
        <v>192000</v>
      </c>
      <c r="BP61" s="4">
        <f t="shared" si="17"/>
        <v>0</v>
      </c>
      <c r="BQ61" s="4">
        <f t="shared" si="17"/>
        <v>0</v>
      </c>
      <c r="BR61" s="4">
        <f t="shared" si="18"/>
        <v>0</v>
      </c>
      <c r="BS61" s="14">
        <f t="shared" si="19"/>
        <v>477000</v>
      </c>
      <c r="BT61" s="15">
        <f t="shared" si="20"/>
        <v>14310</v>
      </c>
      <c r="BU61" s="15">
        <f t="shared" si="21"/>
        <v>462690</v>
      </c>
      <c r="BV61" s="1">
        <v>300000</v>
      </c>
      <c r="BW61" s="1">
        <f t="shared" si="22"/>
        <v>162690</v>
      </c>
      <c r="BX61" s="1">
        <f t="shared" si="23"/>
        <v>100000</v>
      </c>
      <c r="BY61" s="1">
        <f t="shared" si="24"/>
        <v>5000</v>
      </c>
      <c r="BZ61" s="1">
        <f t="shared" si="25"/>
        <v>62690</v>
      </c>
      <c r="CA61" s="1">
        <f t="shared" si="26"/>
        <v>62690</v>
      </c>
      <c r="CB61" s="1">
        <f t="shared" si="27"/>
        <v>6269</v>
      </c>
      <c r="CC61" s="1">
        <f t="shared" si="28"/>
        <v>0</v>
      </c>
      <c r="CD61" s="1">
        <f t="shared" si="29"/>
        <v>0</v>
      </c>
      <c r="CE61" s="1">
        <f t="shared" si="30"/>
        <v>0</v>
      </c>
      <c r="CF61" s="1">
        <f t="shared" si="31"/>
        <v>0</v>
      </c>
      <c r="CG61" s="1">
        <f t="shared" si="32"/>
        <v>0</v>
      </c>
      <c r="CH61" s="1">
        <f t="shared" si="33"/>
        <v>0</v>
      </c>
      <c r="CI61" s="1">
        <f t="shared" si="34"/>
        <v>0</v>
      </c>
      <c r="CJ61" s="1">
        <f t="shared" si="35"/>
        <v>0</v>
      </c>
      <c r="CK61" s="18">
        <f t="shared" si="36"/>
        <v>11269</v>
      </c>
      <c r="CL61" s="5">
        <f t="shared" si="37"/>
        <v>939.08333333333337</v>
      </c>
    </row>
    <row r="62" spans="1:90" x14ac:dyDescent="0.25">
      <c r="A62">
        <v>59</v>
      </c>
      <c r="B62" t="s">
        <v>99</v>
      </c>
      <c r="C62" t="s">
        <v>100</v>
      </c>
      <c r="D62">
        <v>169563</v>
      </c>
      <c r="E62">
        <v>84782</v>
      </c>
      <c r="F62">
        <v>16956</v>
      </c>
      <c r="G62">
        <v>11304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169563</v>
      </c>
      <c r="P62">
        <v>0</v>
      </c>
      <c r="Q62">
        <v>0</v>
      </c>
      <c r="R62">
        <v>0</v>
      </c>
      <c r="S62">
        <v>452168</v>
      </c>
      <c r="T62" s="1">
        <f t="shared" si="2"/>
        <v>2034756</v>
      </c>
      <c r="U62" s="1">
        <f t="shared" si="3"/>
        <v>1017384</v>
      </c>
      <c r="V62" s="1">
        <f t="shared" si="3"/>
        <v>203472</v>
      </c>
      <c r="W62" s="1">
        <f t="shared" si="3"/>
        <v>135648</v>
      </c>
      <c r="X62" s="1">
        <f t="shared" si="39"/>
        <v>0</v>
      </c>
      <c r="Y62" s="1">
        <f t="shared" si="4"/>
        <v>0</v>
      </c>
      <c r="Z62" s="1">
        <f t="shared" si="4"/>
        <v>0</v>
      </c>
      <c r="AA62" s="1">
        <f t="shared" si="4"/>
        <v>0</v>
      </c>
      <c r="AB62" s="1">
        <f t="shared" si="4"/>
        <v>0</v>
      </c>
      <c r="AC62" s="1">
        <f t="shared" si="5"/>
        <v>0</v>
      </c>
      <c r="AD62" s="1">
        <f t="shared" si="5"/>
        <v>0</v>
      </c>
      <c r="AE62" s="1">
        <f t="shared" si="5"/>
        <v>2034756</v>
      </c>
      <c r="AF62" s="1">
        <f t="shared" si="5"/>
        <v>0</v>
      </c>
      <c r="AG62" s="1">
        <f t="shared" si="6"/>
        <v>0</v>
      </c>
      <c r="AH62">
        <f t="shared" si="6"/>
        <v>0</v>
      </c>
      <c r="AK62">
        <f t="shared" si="7"/>
        <v>300000</v>
      </c>
      <c r="AL62" s="4">
        <f t="shared" si="8"/>
        <v>1017378</v>
      </c>
      <c r="AM62" s="4">
        <f t="shared" si="9"/>
        <v>300000</v>
      </c>
      <c r="AN62" s="4">
        <v>120000</v>
      </c>
      <c r="AO62" s="4">
        <f t="shared" si="10"/>
        <v>203475.6</v>
      </c>
      <c r="AP62" s="4">
        <f t="shared" si="11"/>
        <v>120000</v>
      </c>
      <c r="AQ62" s="1">
        <f t="shared" si="12"/>
        <v>30000</v>
      </c>
      <c r="BD62" s="4">
        <f t="shared" si="13"/>
        <v>2034756</v>
      </c>
      <c r="BE62" s="4">
        <f t="shared" si="14"/>
        <v>717384</v>
      </c>
      <c r="BF62" s="4">
        <f t="shared" si="15"/>
        <v>83472</v>
      </c>
      <c r="BG62" s="4">
        <f t="shared" si="16"/>
        <v>105648</v>
      </c>
      <c r="BH62" s="4">
        <f t="shared" si="16"/>
        <v>0</v>
      </c>
      <c r="BI62" s="4">
        <f t="shared" si="16"/>
        <v>0</v>
      </c>
      <c r="BJ62" s="4">
        <f t="shared" si="16"/>
        <v>0</v>
      </c>
      <c r="BK62" s="4">
        <f t="shared" si="16"/>
        <v>0</v>
      </c>
      <c r="BL62" s="4">
        <f t="shared" si="40"/>
        <v>0</v>
      </c>
      <c r="BM62" s="4">
        <f t="shared" si="38"/>
        <v>0</v>
      </c>
      <c r="BN62" s="4">
        <f t="shared" si="17"/>
        <v>0</v>
      </c>
      <c r="BO62" s="4">
        <f t="shared" si="17"/>
        <v>2034756</v>
      </c>
      <c r="BP62" s="4">
        <f t="shared" si="17"/>
        <v>0</v>
      </c>
      <c r="BQ62" s="4">
        <f t="shared" si="17"/>
        <v>0</v>
      </c>
      <c r="BR62" s="4">
        <f t="shared" si="18"/>
        <v>0</v>
      </c>
      <c r="BS62" s="14">
        <f t="shared" si="19"/>
        <v>4976016</v>
      </c>
      <c r="BT62" s="15">
        <f t="shared" si="20"/>
        <v>149280.48000000001</v>
      </c>
      <c r="BU62" s="15">
        <f t="shared" si="21"/>
        <v>4826735.5199999996</v>
      </c>
      <c r="BV62" s="1">
        <v>300000</v>
      </c>
      <c r="BW62" s="1">
        <f t="shared" si="22"/>
        <v>4526735.5199999996</v>
      </c>
      <c r="BX62" s="1">
        <f t="shared" si="23"/>
        <v>100000</v>
      </c>
      <c r="BY62" s="1">
        <f t="shared" si="24"/>
        <v>5000</v>
      </c>
      <c r="BZ62" s="1">
        <f t="shared" si="25"/>
        <v>4426735.5199999996</v>
      </c>
      <c r="CA62" s="1">
        <f t="shared" si="26"/>
        <v>300000</v>
      </c>
      <c r="CB62" s="1">
        <f t="shared" si="27"/>
        <v>30000</v>
      </c>
      <c r="CC62" s="1">
        <f t="shared" si="28"/>
        <v>4126735.5199999996</v>
      </c>
      <c r="CD62" s="1">
        <f t="shared" si="29"/>
        <v>400000</v>
      </c>
      <c r="CE62" s="1">
        <f t="shared" si="30"/>
        <v>60000</v>
      </c>
      <c r="CF62" s="1">
        <f t="shared" si="31"/>
        <v>3726735.5199999996</v>
      </c>
      <c r="CG62" s="1">
        <f t="shared" si="32"/>
        <v>500000</v>
      </c>
      <c r="CH62" s="1">
        <f t="shared" si="33"/>
        <v>100000</v>
      </c>
      <c r="CI62" s="1">
        <f t="shared" si="34"/>
        <v>3226735.5199999996</v>
      </c>
      <c r="CJ62" s="1">
        <f t="shared" si="35"/>
        <v>806683.87999999989</v>
      </c>
      <c r="CK62" s="18">
        <f t="shared" si="36"/>
        <v>1001683.8799999999</v>
      </c>
      <c r="CL62" s="5">
        <f t="shared" si="37"/>
        <v>83473.656666666662</v>
      </c>
    </row>
    <row r="63" spans="1:90" x14ac:dyDescent="0.25">
      <c r="A63">
        <v>60</v>
      </c>
      <c r="B63" t="s">
        <v>101</v>
      </c>
      <c r="C63" t="s">
        <v>102</v>
      </c>
      <c r="D63">
        <v>138130</v>
      </c>
      <c r="E63">
        <v>69065</v>
      </c>
      <c r="F63">
        <v>13813</v>
      </c>
      <c r="G63">
        <v>9209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138130</v>
      </c>
      <c r="P63">
        <v>0</v>
      </c>
      <c r="Q63">
        <v>0</v>
      </c>
      <c r="R63">
        <v>0</v>
      </c>
      <c r="S63">
        <v>368347</v>
      </c>
      <c r="T63" s="1">
        <f t="shared" si="2"/>
        <v>1657560</v>
      </c>
      <c r="U63" s="1">
        <f t="shared" si="3"/>
        <v>828780</v>
      </c>
      <c r="V63" s="1">
        <f t="shared" si="3"/>
        <v>165756</v>
      </c>
      <c r="W63" s="1">
        <f t="shared" si="3"/>
        <v>110508</v>
      </c>
      <c r="X63" s="1">
        <f t="shared" si="39"/>
        <v>0</v>
      </c>
      <c r="Y63" s="1">
        <f t="shared" si="4"/>
        <v>0</v>
      </c>
      <c r="Z63" s="1">
        <f t="shared" si="4"/>
        <v>0</v>
      </c>
      <c r="AA63" s="1">
        <f t="shared" si="4"/>
        <v>0</v>
      </c>
      <c r="AB63" s="1">
        <f t="shared" si="4"/>
        <v>0</v>
      </c>
      <c r="AC63" s="1">
        <f t="shared" si="5"/>
        <v>0</v>
      </c>
      <c r="AD63" s="1">
        <f t="shared" si="5"/>
        <v>0</v>
      </c>
      <c r="AE63" s="1">
        <f t="shared" si="5"/>
        <v>1657560</v>
      </c>
      <c r="AF63" s="1">
        <f t="shared" si="5"/>
        <v>0</v>
      </c>
      <c r="AG63" s="1">
        <f t="shared" si="6"/>
        <v>0</v>
      </c>
      <c r="AH63">
        <f t="shared" si="6"/>
        <v>0</v>
      </c>
      <c r="AK63">
        <f t="shared" si="7"/>
        <v>300000</v>
      </c>
      <c r="AL63" s="4">
        <f t="shared" si="8"/>
        <v>828780</v>
      </c>
      <c r="AM63" s="4">
        <f t="shared" si="9"/>
        <v>300000</v>
      </c>
      <c r="AN63" s="4">
        <v>120000</v>
      </c>
      <c r="AO63" s="4">
        <f t="shared" si="10"/>
        <v>165756</v>
      </c>
      <c r="AP63" s="4">
        <f t="shared" si="11"/>
        <v>120000</v>
      </c>
      <c r="AQ63" s="1">
        <f t="shared" si="12"/>
        <v>30000</v>
      </c>
      <c r="BD63" s="4">
        <f t="shared" si="13"/>
        <v>1657560</v>
      </c>
      <c r="BE63" s="4">
        <f t="shared" si="14"/>
        <v>528780</v>
      </c>
      <c r="BF63" s="4">
        <f t="shared" si="15"/>
        <v>45756</v>
      </c>
      <c r="BG63" s="4">
        <f t="shared" si="16"/>
        <v>80508</v>
      </c>
      <c r="BH63" s="4">
        <f t="shared" si="16"/>
        <v>0</v>
      </c>
      <c r="BI63" s="4">
        <f t="shared" si="16"/>
        <v>0</v>
      </c>
      <c r="BJ63" s="4">
        <f t="shared" si="16"/>
        <v>0</v>
      </c>
      <c r="BK63" s="4">
        <f t="shared" si="16"/>
        <v>0</v>
      </c>
      <c r="BL63" s="4">
        <f t="shared" si="40"/>
        <v>0</v>
      </c>
      <c r="BM63" s="4">
        <f t="shared" si="38"/>
        <v>0</v>
      </c>
      <c r="BN63" s="4">
        <f t="shared" si="17"/>
        <v>0</v>
      </c>
      <c r="BO63" s="4">
        <f t="shared" si="17"/>
        <v>1657560</v>
      </c>
      <c r="BP63" s="4">
        <f t="shared" si="17"/>
        <v>0</v>
      </c>
      <c r="BQ63" s="4">
        <f t="shared" si="17"/>
        <v>0</v>
      </c>
      <c r="BR63" s="4">
        <f t="shared" si="18"/>
        <v>0</v>
      </c>
      <c r="BS63" s="14">
        <f t="shared" si="19"/>
        <v>3970164</v>
      </c>
      <c r="BT63" s="15">
        <f t="shared" si="20"/>
        <v>119104.92</v>
      </c>
      <c r="BU63" s="15">
        <f t="shared" si="21"/>
        <v>3851059.08</v>
      </c>
      <c r="BV63" s="1">
        <v>300000</v>
      </c>
      <c r="BW63" s="1">
        <f t="shared" si="22"/>
        <v>3551059.08</v>
      </c>
      <c r="BX63" s="1">
        <f t="shared" si="23"/>
        <v>100000</v>
      </c>
      <c r="BY63" s="1">
        <f t="shared" si="24"/>
        <v>5000</v>
      </c>
      <c r="BZ63" s="1">
        <f t="shared" si="25"/>
        <v>3451059.08</v>
      </c>
      <c r="CA63" s="1">
        <f t="shared" si="26"/>
        <v>300000</v>
      </c>
      <c r="CB63" s="1">
        <f t="shared" si="27"/>
        <v>30000</v>
      </c>
      <c r="CC63" s="1">
        <f t="shared" si="28"/>
        <v>3151059.08</v>
      </c>
      <c r="CD63" s="1">
        <f t="shared" si="29"/>
        <v>400000</v>
      </c>
      <c r="CE63" s="1">
        <f t="shared" si="30"/>
        <v>60000</v>
      </c>
      <c r="CF63" s="1">
        <f t="shared" si="31"/>
        <v>2751059.08</v>
      </c>
      <c r="CG63" s="1">
        <f t="shared" si="32"/>
        <v>500000</v>
      </c>
      <c r="CH63" s="1">
        <f t="shared" si="33"/>
        <v>100000</v>
      </c>
      <c r="CI63" s="1">
        <f t="shared" si="34"/>
        <v>2251059.08</v>
      </c>
      <c r="CJ63" s="1">
        <f t="shared" si="35"/>
        <v>562764.77</v>
      </c>
      <c r="CK63" s="18">
        <f t="shared" si="36"/>
        <v>757764.77</v>
      </c>
      <c r="CL63" s="5">
        <f t="shared" si="37"/>
        <v>63147.064166666671</v>
      </c>
    </row>
    <row r="64" spans="1:90" x14ac:dyDescent="0.25">
      <c r="A64">
        <v>61</v>
      </c>
      <c r="B64" t="s">
        <v>103</v>
      </c>
      <c r="C64" t="s">
        <v>104</v>
      </c>
      <c r="D64">
        <v>99915</v>
      </c>
      <c r="E64">
        <v>49957</v>
      </c>
      <c r="F64">
        <v>9992</v>
      </c>
      <c r="G64">
        <v>6661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99915</v>
      </c>
      <c r="P64">
        <v>0</v>
      </c>
      <c r="Q64">
        <v>0</v>
      </c>
      <c r="R64">
        <v>0</v>
      </c>
      <c r="S64">
        <v>266440</v>
      </c>
      <c r="T64" s="1">
        <f t="shared" si="2"/>
        <v>1198980</v>
      </c>
      <c r="U64" s="1">
        <f t="shared" si="3"/>
        <v>599484</v>
      </c>
      <c r="V64" s="1">
        <f t="shared" si="3"/>
        <v>119904</v>
      </c>
      <c r="W64" s="1">
        <f t="shared" si="3"/>
        <v>79932</v>
      </c>
      <c r="X64" s="1">
        <f t="shared" si="39"/>
        <v>0</v>
      </c>
      <c r="Y64" s="1">
        <f t="shared" si="4"/>
        <v>0</v>
      </c>
      <c r="Z64" s="1">
        <f t="shared" si="4"/>
        <v>0</v>
      </c>
      <c r="AA64" s="1">
        <f t="shared" si="4"/>
        <v>0</v>
      </c>
      <c r="AB64" s="1">
        <f t="shared" si="4"/>
        <v>0</v>
      </c>
      <c r="AC64" s="1">
        <f t="shared" si="5"/>
        <v>0</v>
      </c>
      <c r="AD64" s="1">
        <f t="shared" si="5"/>
        <v>0</v>
      </c>
      <c r="AE64" s="1">
        <f t="shared" si="5"/>
        <v>1198980</v>
      </c>
      <c r="AF64" s="1">
        <f t="shared" si="5"/>
        <v>0</v>
      </c>
      <c r="AG64" s="1">
        <f t="shared" si="6"/>
        <v>0</v>
      </c>
      <c r="AH64">
        <f t="shared" si="6"/>
        <v>0</v>
      </c>
      <c r="AK64">
        <f t="shared" si="7"/>
        <v>300000</v>
      </c>
      <c r="AL64" s="4">
        <f t="shared" si="8"/>
        <v>599490</v>
      </c>
      <c r="AM64" s="4">
        <f t="shared" si="9"/>
        <v>300000</v>
      </c>
      <c r="AN64" s="4">
        <v>120000</v>
      </c>
      <c r="AO64" s="4">
        <f t="shared" si="10"/>
        <v>119898</v>
      </c>
      <c r="AP64" s="4">
        <f t="shared" si="11"/>
        <v>119898</v>
      </c>
      <c r="AQ64" s="1">
        <f t="shared" si="12"/>
        <v>30000</v>
      </c>
      <c r="BD64" s="4">
        <f t="shared" si="13"/>
        <v>1198980</v>
      </c>
      <c r="BE64" s="4">
        <f t="shared" si="14"/>
        <v>299484</v>
      </c>
      <c r="BF64" s="4">
        <f t="shared" si="15"/>
        <v>6</v>
      </c>
      <c r="BG64" s="4">
        <f t="shared" si="16"/>
        <v>49932</v>
      </c>
      <c r="BH64" s="4">
        <f t="shared" si="16"/>
        <v>0</v>
      </c>
      <c r="BI64" s="4">
        <f t="shared" si="16"/>
        <v>0</v>
      </c>
      <c r="BJ64" s="4">
        <f t="shared" si="16"/>
        <v>0</v>
      </c>
      <c r="BK64" s="4">
        <f t="shared" ref="BK64:BP122" si="41">AA64-AU64</f>
        <v>0</v>
      </c>
      <c r="BL64" s="4">
        <f t="shared" si="40"/>
        <v>0</v>
      </c>
      <c r="BM64" s="4">
        <f t="shared" si="38"/>
        <v>0</v>
      </c>
      <c r="BN64" s="4">
        <f t="shared" si="17"/>
        <v>0</v>
      </c>
      <c r="BO64" s="4">
        <f t="shared" si="17"/>
        <v>1198980</v>
      </c>
      <c r="BP64" s="4">
        <f t="shared" si="17"/>
        <v>0</v>
      </c>
      <c r="BQ64" s="4">
        <f t="shared" si="17"/>
        <v>0</v>
      </c>
      <c r="BR64" s="4">
        <f t="shared" si="18"/>
        <v>0</v>
      </c>
      <c r="BS64" s="14">
        <f t="shared" si="19"/>
        <v>2747382</v>
      </c>
      <c r="BT64" s="15">
        <f t="shared" si="20"/>
        <v>82421.460000000006</v>
      </c>
      <c r="BU64" s="15">
        <f t="shared" si="21"/>
        <v>2664960.54</v>
      </c>
      <c r="BV64" s="1">
        <v>300000</v>
      </c>
      <c r="BW64" s="1">
        <f t="shared" si="22"/>
        <v>2364960.54</v>
      </c>
      <c r="BX64" s="1">
        <f t="shared" si="23"/>
        <v>100000</v>
      </c>
      <c r="BY64" s="1">
        <f t="shared" si="24"/>
        <v>5000</v>
      </c>
      <c r="BZ64" s="1">
        <f t="shared" si="25"/>
        <v>2264960.54</v>
      </c>
      <c r="CA64" s="1">
        <f t="shared" si="26"/>
        <v>300000</v>
      </c>
      <c r="CB64" s="1">
        <f t="shared" si="27"/>
        <v>30000</v>
      </c>
      <c r="CC64" s="1">
        <f t="shared" si="28"/>
        <v>1964960.54</v>
      </c>
      <c r="CD64" s="1">
        <f t="shared" si="29"/>
        <v>400000</v>
      </c>
      <c r="CE64" s="1">
        <f t="shared" si="30"/>
        <v>60000</v>
      </c>
      <c r="CF64" s="1">
        <f t="shared" si="31"/>
        <v>1564960.54</v>
      </c>
      <c r="CG64" s="1">
        <f t="shared" si="32"/>
        <v>500000</v>
      </c>
      <c r="CH64" s="1">
        <f t="shared" si="33"/>
        <v>100000</v>
      </c>
      <c r="CI64" s="1">
        <f t="shared" si="34"/>
        <v>1064960.54</v>
      </c>
      <c r="CJ64" s="1">
        <f t="shared" si="35"/>
        <v>266240.13500000001</v>
      </c>
      <c r="CK64" s="18">
        <f t="shared" si="36"/>
        <v>461240.13500000001</v>
      </c>
      <c r="CL64" s="5">
        <f t="shared" si="37"/>
        <v>38436.677916666667</v>
      </c>
    </row>
    <row r="65" spans="1:90" x14ac:dyDescent="0.25">
      <c r="A65">
        <v>62</v>
      </c>
      <c r="B65" t="s">
        <v>105</v>
      </c>
      <c r="C65" t="s">
        <v>106</v>
      </c>
      <c r="D65">
        <v>84964</v>
      </c>
      <c r="E65">
        <v>42482</v>
      </c>
      <c r="F65">
        <v>8496</v>
      </c>
      <c r="G65">
        <v>5664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84964</v>
      </c>
      <c r="P65">
        <v>0</v>
      </c>
      <c r="Q65">
        <v>0</v>
      </c>
      <c r="R65">
        <v>0</v>
      </c>
      <c r="S65">
        <v>226570</v>
      </c>
      <c r="T65" s="1">
        <f t="shared" si="2"/>
        <v>1019568</v>
      </c>
      <c r="U65" s="1">
        <f t="shared" si="3"/>
        <v>509784</v>
      </c>
      <c r="V65" s="1">
        <f t="shared" si="3"/>
        <v>101952</v>
      </c>
      <c r="W65" s="1">
        <f t="shared" si="3"/>
        <v>67968</v>
      </c>
      <c r="X65" s="1">
        <f t="shared" si="39"/>
        <v>0</v>
      </c>
      <c r="Y65" s="1">
        <f t="shared" si="4"/>
        <v>0</v>
      </c>
      <c r="Z65" s="1">
        <f t="shared" si="4"/>
        <v>0</v>
      </c>
      <c r="AA65" s="1">
        <f t="shared" si="4"/>
        <v>0</v>
      </c>
      <c r="AB65" s="1">
        <f t="shared" si="4"/>
        <v>0</v>
      </c>
      <c r="AC65" s="1">
        <f t="shared" si="5"/>
        <v>0</v>
      </c>
      <c r="AD65" s="1">
        <f t="shared" si="5"/>
        <v>0</v>
      </c>
      <c r="AE65" s="1">
        <f t="shared" si="5"/>
        <v>1019568</v>
      </c>
      <c r="AF65" s="1">
        <f t="shared" si="5"/>
        <v>0</v>
      </c>
      <c r="AG65" s="1">
        <f t="shared" si="6"/>
        <v>0</v>
      </c>
      <c r="AH65">
        <f t="shared" si="6"/>
        <v>0</v>
      </c>
      <c r="AK65">
        <f t="shared" si="7"/>
        <v>300000</v>
      </c>
      <c r="AL65" s="4">
        <f t="shared" si="8"/>
        <v>509784</v>
      </c>
      <c r="AM65" s="4">
        <f t="shared" si="9"/>
        <v>300000</v>
      </c>
      <c r="AN65" s="4">
        <v>120000</v>
      </c>
      <c r="AO65" s="4">
        <f t="shared" si="10"/>
        <v>101956.8</v>
      </c>
      <c r="AP65" s="4">
        <f t="shared" si="11"/>
        <v>101952</v>
      </c>
      <c r="AQ65" s="1">
        <f t="shared" si="12"/>
        <v>30000</v>
      </c>
      <c r="BD65" s="4">
        <f t="shared" si="13"/>
        <v>1019568</v>
      </c>
      <c r="BE65" s="4">
        <f t="shared" si="14"/>
        <v>209784</v>
      </c>
      <c r="BF65" s="4">
        <f t="shared" si="15"/>
        <v>0</v>
      </c>
      <c r="BG65" s="4">
        <f t="shared" si="16"/>
        <v>37968</v>
      </c>
      <c r="BH65" s="4">
        <f t="shared" si="16"/>
        <v>0</v>
      </c>
      <c r="BI65" s="4">
        <f t="shared" si="16"/>
        <v>0</v>
      </c>
      <c r="BJ65" s="4">
        <f t="shared" si="16"/>
        <v>0</v>
      </c>
      <c r="BK65" s="4">
        <f t="shared" si="41"/>
        <v>0</v>
      </c>
      <c r="BL65" s="4">
        <f t="shared" si="40"/>
        <v>0</v>
      </c>
      <c r="BM65" s="4">
        <f t="shared" si="38"/>
        <v>0</v>
      </c>
      <c r="BN65" s="4">
        <f t="shared" si="17"/>
        <v>0</v>
      </c>
      <c r="BO65" s="4">
        <f t="shared" si="17"/>
        <v>1019568</v>
      </c>
      <c r="BP65" s="4">
        <f t="shared" si="17"/>
        <v>0</v>
      </c>
      <c r="BQ65" s="4">
        <f t="shared" si="17"/>
        <v>0</v>
      </c>
      <c r="BR65" s="4">
        <f t="shared" si="18"/>
        <v>0</v>
      </c>
      <c r="BS65" s="14">
        <f t="shared" si="19"/>
        <v>2286888</v>
      </c>
      <c r="BT65" s="15">
        <f t="shared" si="20"/>
        <v>68606.64</v>
      </c>
      <c r="BU65" s="15">
        <f t="shared" si="21"/>
        <v>2218281.36</v>
      </c>
      <c r="BV65" s="1">
        <v>300000</v>
      </c>
      <c r="BW65" s="1">
        <f t="shared" si="22"/>
        <v>1918281.3599999999</v>
      </c>
      <c r="BX65" s="1">
        <f t="shared" si="23"/>
        <v>100000</v>
      </c>
      <c r="BY65" s="1">
        <f t="shared" si="24"/>
        <v>5000</v>
      </c>
      <c r="BZ65" s="1">
        <f t="shared" si="25"/>
        <v>1818281.3599999999</v>
      </c>
      <c r="CA65" s="1">
        <f t="shared" si="26"/>
        <v>300000</v>
      </c>
      <c r="CB65" s="1">
        <f t="shared" si="27"/>
        <v>30000</v>
      </c>
      <c r="CC65" s="1">
        <f t="shared" si="28"/>
        <v>1518281.3599999999</v>
      </c>
      <c r="CD65" s="1">
        <f t="shared" si="29"/>
        <v>400000</v>
      </c>
      <c r="CE65" s="1">
        <f t="shared" si="30"/>
        <v>60000</v>
      </c>
      <c r="CF65" s="1">
        <f t="shared" si="31"/>
        <v>1118281.3599999999</v>
      </c>
      <c r="CG65" s="1">
        <f t="shared" si="32"/>
        <v>500000</v>
      </c>
      <c r="CH65" s="1">
        <f t="shared" si="33"/>
        <v>100000</v>
      </c>
      <c r="CI65" s="1">
        <f t="shared" si="34"/>
        <v>618281.35999999987</v>
      </c>
      <c r="CJ65" s="1">
        <f t="shared" si="35"/>
        <v>154570.33999999997</v>
      </c>
      <c r="CK65" s="18">
        <f t="shared" si="36"/>
        <v>349570.33999999997</v>
      </c>
      <c r="CL65" s="5">
        <f t="shared" si="37"/>
        <v>29130.861666666664</v>
      </c>
    </row>
    <row r="66" spans="1:90" x14ac:dyDescent="0.25">
      <c r="A66">
        <v>63</v>
      </c>
      <c r="B66" t="s">
        <v>107</v>
      </c>
      <c r="C66" t="s">
        <v>108</v>
      </c>
      <c r="D66">
        <v>83505</v>
      </c>
      <c r="E66">
        <v>41753</v>
      </c>
      <c r="F66">
        <v>8350</v>
      </c>
      <c r="G66">
        <v>5567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83505</v>
      </c>
      <c r="P66">
        <v>0</v>
      </c>
      <c r="Q66">
        <v>0</v>
      </c>
      <c r="R66">
        <v>0</v>
      </c>
      <c r="S66">
        <v>222680</v>
      </c>
      <c r="T66" s="1">
        <f t="shared" si="2"/>
        <v>1002060</v>
      </c>
      <c r="U66" s="1">
        <f t="shared" si="3"/>
        <v>501036</v>
      </c>
      <c r="V66" s="1">
        <f t="shared" si="3"/>
        <v>100200</v>
      </c>
      <c r="W66" s="1">
        <f t="shared" si="3"/>
        <v>66804</v>
      </c>
      <c r="X66" s="1">
        <f t="shared" si="39"/>
        <v>0</v>
      </c>
      <c r="Y66" s="1">
        <f t="shared" si="4"/>
        <v>0</v>
      </c>
      <c r="Z66" s="1">
        <f t="shared" si="4"/>
        <v>0</v>
      </c>
      <c r="AA66" s="1">
        <f t="shared" si="4"/>
        <v>0</v>
      </c>
      <c r="AB66" s="1">
        <f t="shared" si="4"/>
        <v>0</v>
      </c>
      <c r="AC66" s="1">
        <f t="shared" si="5"/>
        <v>0</v>
      </c>
      <c r="AD66" s="1">
        <f t="shared" si="5"/>
        <v>0</v>
      </c>
      <c r="AE66" s="1">
        <f t="shared" si="5"/>
        <v>1002060</v>
      </c>
      <c r="AF66" s="1">
        <f t="shared" si="5"/>
        <v>0</v>
      </c>
      <c r="AG66" s="1">
        <f t="shared" si="6"/>
        <v>0</v>
      </c>
      <c r="AH66">
        <f t="shared" si="6"/>
        <v>0</v>
      </c>
      <c r="AK66">
        <f t="shared" si="7"/>
        <v>300000</v>
      </c>
      <c r="AL66" s="4">
        <f t="shared" si="8"/>
        <v>501030</v>
      </c>
      <c r="AM66" s="4">
        <f t="shared" si="9"/>
        <v>300000</v>
      </c>
      <c r="AN66" s="4">
        <v>120000</v>
      </c>
      <c r="AO66" s="4">
        <f t="shared" si="10"/>
        <v>100206</v>
      </c>
      <c r="AP66" s="4">
        <f t="shared" si="11"/>
        <v>100200</v>
      </c>
      <c r="AQ66" s="1">
        <f t="shared" si="12"/>
        <v>30000</v>
      </c>
      <c r="BD66" s="4">
        <f t="shared" si="13"/>
        <v>1002060</v>
      </c>
      <c r="BE66" s="4">
        <f t="shared" si="14"/>
        <v>201036</v>
      </c>
      <c r="BF66" s="4">
        <f t="shared" si="15"/>
        <v>0</v>
      </c>
      <c r="BG66" s="4">
        <f t="shared" si="16"/>
        <v>36804</v>
      </c>
      <c r="BH66" s="4">
        <f t="shared" si="16"/>
        <v>0</v>
      </c>
      <c r="BI66" s="4">
        <f t="shared" si="16"/>
        <v>0</v>
      </c>
      <c r="BJ66" s="4">
        <f t="shared" si="16"/>
        <v>0</v>
      </c>
      <c r="BK66" s="4">
        <f t="shared" si="41"/>
        <v>0</v>
      </c>
      <c r="BL66" s="4">
        <f t="shared" si="40"/>
        <v>0</v>
      </c>
      <c r="BM66" s="4">
        <f t="shared" si="38"/>
        <v>0</v>
      </c>
      <c r="BN66" s="4">
        <f t="shared" si="17"/>
        <v>0</v>
      </c>
      <c r="BO66" s="4">
        <f t="shared" si="17"/>
        <v>1002060</v>
      </c>
      <c r="BP66" s="4">
        <f t="shared" si="17"/>
        <v>0</v>
      </c>
      <c r="BQ66" s="4">
        <f t="shared" si="17"/>
        <v>0</v>
      </c>
      <c r="BR66" s="4">
        <f t="shared" si="18"/>
        <v>0</v>
      </c>
      <c r="BS66" s="14">
        <f t="shared" si="19"/>
        <v>2241960</v>
      </c>
      <c r="BT66" s="15">
        <f t="shared" si="20"/>
        <v>67258.8</v>
      </c>
      <c r="BU66" s="15">
        <f t="shared" si="21"/>
        <v>2174701.2000000002</v>
      </c>
      <c r="BV66" s="1">
        <v>300000</v>
      </c>
      <c r="BW66" s="1">
        <f t="shared" si="22"/>
        <v>1874701.2000000002</v>
      </c>
      <c r="BX66" s="1">
        <f t="shared" si="23"/>
        <v>100000</v>
      </c>
      <c r="BY66" s="1">
        <f t="shared" si="24"/>
        <v>5000</v>
      </c>
      <c r="BZ66" s="1">
        <f t="shared" si="25"/>
        <v>1774701.2000000002</v>
      </c>
      <c r="CA66" s="1">
        <f t="shared" si="26"/>
        <v>300000</v>
      </c>
      <c r="CB66" s="1">
        <f t="shared" si="27"/>
        <v>30000</v>
      </c>
      <c r="CC66" s="1">
        <f t="shared" si="28"/>
        <v>1474701.2000000002</v>
      </c>
      <c r="CD66" s="1">
        <f t="shared" si="29"/>
        <v>400000</v>
      </c>
      <c r="CE66" s="1">
        <f t="shared" si="30"/>
        <v>60000</v>
      </c>
      <c r="CF66" s="1">
        <f t="shared" si="31"/>
        <v>1074701.2000000002</v>
      </c>
      <c r="CG66" s="1">
        <f t="shared" si="32"/>
        <v>500000</v>
      </c>
      <c r="CH66" s="1">
        <f t="shared" si="33"/>
        <v>100000</v>
      </c>
      <c r="CI66" s="1">
        <f t="shared" si="34"/>
        <v>574701.20000000019</v>
      </c>
      <c r="CJ66" s="1">
        <f t="shared" si="35"/>
        <v>143675.30000000005</v>
      </c>
      <c r="CK66" s="18">
        <f t="shared" si="36"/>
        <v>338675.30000000005</v>
      </c>
      <c r="CL66" s="5">
        <f t="shared" si="37"/>
        <v>28222.941666666669</v>
      </c>
    </row>
    <row r="67" spans="1:90" x14ac:dyDescent="0.25">
      <c r="A67">
        <v>64</v>
      </c>
      <c r="B67" t="s">
        <v>109</v>
      </c>
      <c r="C67" t="s">
        <v>110</v>
      </c>
      <c r="D67">
        <v>77452</v>
      </c>
      <c r="E67">
        <v>38726</v>
      </c>
      <c r="F67">
        <v>7745</v>
      </c>
      <c r="G67">
        <v>5164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77452</v>
      </c>
      <c r="P67">
        <v>0</v>
      </c>
      <c r="Q67">
        <v>0</v>
      </c>
      <c r="R67">
        <v>0</v>
      </c>
      <c r="S67">
        <v>206539</v>
      </c>
      <c r="T67" s="1">
        <f t="shared" si="2"/>
        <v>929424</v>
      </c>
      <c r="U67" s="1">
        <f t="shared" si="3"/>
        <v>464712</v>
      </c>
      <c r="V67" s="1">
        <f t="shared" si="3"/>
        <v>92940</v>
      </c>
      <c r="W67" s="1">
        <f t="shared" si="3"/>
        <v>61968</v>
      </c>
      <c r="X67" s="1">
        <f t="shared" si="39"/>
        <v>0</v>
      </c>
      <c r="Y67" s="1">
        <f t="shared" si="4"/>
        <v>0</v>
      </c>
      <c r="Z67" s="1">
        <f t="shared" si="4"/>
        <v>0</v>
      </c>
      <c r="AA67" s="1">
        <f t="shared" si="4"/>
        <v>0</v>
      </c>
      <c r="AB67" s="1">
        <f t="shared" si="4"/>
        <v>0</v>
      </c>
      <c r="AC67" s="1">
        <f t="shared" si="5"/>
        <v>0</v>
      </c>
      <c r="AD67" s="1">
        <f t="shared" si="5"/>
        <v>0</v>
      </c>
      <c r="AE67" s="1">
        <f t="shared" si="5"/>
        <v>929424</v>
      </c>
      <c r="AF67" s="1">
        <f t="shared" si="5"/>
        <v>0</v>
      </c>
      <c r="AG67" s="1">
        <f t="shared" si="6"/>
        <v>0</v>
      </c>
      <c r="AH67">
        <f t="shared" si="6"/>
        <v>0</v>
      </c>
      <c r="AK67">
        <f t="shared" si="7"/>
        <v>300000</v>
      </c>
      <c r="AL67" s="4">
        <f t="shared" si="8"/>
        <v>464712</v>
      </c>
      <c r="AM67" s="4">
        <f t="shared" si="9"/>
        <v>300000</v>
      </c>
      <c r="AN67" s="4">
        <v>120000</v>
      </c>
      <c r="AO67" s="4">
        <f t="shared" si="10"/>
        <v>92942.400000000009</v>
      </c>
      <c r="AP67" s="4">
        <f t="shared" si="11"/>
        <v>92940</v>
      </c>
      <c r="AQ67" s="1">
        <f t="shared" si="12"/>
        <v>30000</v>
      </c>
      <c r="BD67" s="4">
        <f t="shared" si="13"/>
        <v>929424</v>
      </c>
      <c r="BE67" s="4">
        <f t="shared" si="14"/>
        <v>164712</v>
      </c>
      <c r="BF67" s="4">
        <f t="shared" si="15"/>
        <v>0</v>
      </c>
      <c r="BG67" s="4">
        <f t="shared" si="16"/>
        <v>31968</v>
      </c>
      <c r="BH67" s="4">
        <f t="shared" si="16"/>
        <v>0</v>
      </c>
      <c r="BI67" s="4">
        <f t="shared" si="16"/>
        <v>0</v>
      </c>
      <c r="BJ67" s="4">
        <f t="shared" si="16"/>
        <v>0</v>
      </c>
      <c r="BK67" s="4">
        <f t="shared" si="41"/>
        <v>0</v>
      </c>
      <c r="BL67" s="4">
        <f t="shared" si="40"/>
        <v>0</v>
      </c>
      <c r="BM67" s="4">
        <f t="shared" si="38"/>
        <v>0</v>
      </c>
      <c r="BN67" s="4">
        <f t="shared" si="17"/>
        <v>0</v>
      </c>
      <c r="BO67" s="4">
        <f t="shared" si="17"/>
        <v>929424</v>
      </c>
      <c r="BP67" s="4">
        <f t="shared" si="17"/>
        <v>0</v>
      </c>
      <c r="BQ67" s="4">
        <f t="shared" si="17"/>
        <v>0</v>
      </c>
      <c r="BR67" s="4">
        <f t="shared" si="18"/>
        <v>0</v>
      </c>
      <c r="BS67" s="14">
        <f t="shared" si="19"/>
        <v>2055528</v>
      </c>
      <c r="BT67" s="15">
        <f t="shared" si="20"/>
        <v>61665.840000000004</v>
      </c>
      <c r="BU67" s="15">
        <f t="shared" si="21"/>
        <v>1993862.16</v>
      </c>
      <c r="BV67" s="1">
        <v>300000</v>
      </c>
      <c r="BW67" s="1">
        <f t="shared" si="22"/>
        <v>1693862.16</v>
      </c>
      <c r="BX67" s="1">
        <f t="shared" si="23"/>
        <v>100000</v>
      </c>
      <c r="BY67" s="1">
        <f t="shared" si="24"/>
        <v>5000</v>
      </c>
      <c r="BZ67" s="1">
        <f t="shared" si="25"/>
        <v>1593862.16</v>
      </c>
      <c r="CA67" s="1">
        <f t="shared" si="26"/>
        <v>300000</v>
      </c>
      <c r="CB67" s="1">
        <f t="shared" si="27"/>
        <v>30000</v>
      </c>
      <c r="CC67" s="1">
        <f t="shared" si="28"/>
        <v>1293862.1599999999</v>
      </c>
      <c r="CD67" s="1">
        <f t="shared" si="29"/>
        <v>400000</v>
      </c>
      <c r="CE67" s="1">
        <f t="shared" si="30"/>
        <v>60000</v>
      </c>
      <c r="CF67" s="1">
        <f t="shared" si="31"/>
        <v>893862.15999999992</v>
      </c>
      <c r="CG67" s="1">
        <f t="shared" si="32"/>
        <v>500000</v>
      </c>
      <c r="CH67" s="1">
        <f t="shared" si="33"/>
        <v>100000</v>
      </c>
      <c r="CI67" s="1">
        <f t="shared" si="34"/>
        <v>393862.15999999992</v>
      </c>
      <c r="CJ67" s="1">
        <f t="shared" si="35"/>
        <v>98465.539999999979</v>
      </c>
      <c r="CK67" s="18">
        <f t="shared" si="36"/>
        <v>293465.53999999998</v>
      </c>
      <c r="CL67" s="5">
        <f t="shared" si="37"/>
        <v>24455.461666666666</v>
      </c>
    </row>
    <row r="68" spans="1:90" x14ac:dyDescent="0.25">
      <c r="A68">
        <v>65</v>
      </c>
      <c r="B68" t="s">
        <v>111</v>
      </c>
      <c r="C68" t="s">
        <v>112</v>
      </c>
      <c r="D68">
        <v>72765</v>
      </c>
      <c r="E68">
        <v>36382</v>
      </c>
      <c r="F68">
        <v>7277</v>
      </c>
      <c r="G68">
        <v>4851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72765</v>
      </c>
      <c r="P68">
        <v>0</v>
      </c>
      <c r="Q68">
        <v>0</v>
      </c>
      <c r="R68">
        <v>0</v>
      </c>
      <c r="S68">
        <v>194040</v>
      </c>
      <c r="T68" s="1">
        <f t="shared" si="2"/>
        <v>873180</v>
      </c>
      <c r="U68" s="1">
        <f t="shared" si="3"/>
        <v>436584</v>
      </c>
      <c r="V68" s="1">
        <f t="shared" si="3"/>
        <v>87324</v>
      </c>
      <c r="W68" s="1">
        <f t="shared" si="3"/>
        <v>58212</v>
      </c>
      <c r="X68" s="1">
        <f t="shared" si="39"/>
        <v>0</v>
      </c>
      <c r="Y68" s="1">
        <f t="shared" si="4"/>
        <v>0</v>
      </c>
      <c r="Z68" s="1">
        <f t="shared" si="4"/>
        <v>0</v>
      </c>
      <c r="AA68" s="1">
        <f t="shared" si="4"/>
        <v>0</v>
      </c>
      <c r="AB68" s="1">
        <f t="shared" ref="AB68:AE122" si="42">L68*$D$2</f>
        <v>0</v>
      </c>
      <c r="AC68" s="1">
        <f t="shared" si="5"/>
        <v>0</v>
      </c>
      <c r="AD68" s="1">
        <f t="shared" si="5"/>
        <v>0</v>
      </c>
      <c r="AE68" s="1">
        <f t="shared" si="5"/>
        <v>873180</v>
      </c>
      <c r="AF68" s="1">
        <f t="shared" ref="AF68:AH122" si="43">P68*$D$2</f>
        <v>0</v>
      </c>
      <c r="AG68" s="1">
        <f t="shared" si="6"/>
        <v>0</v>
      </c>
      <c r="AH68">
        <f t="shared" si="6"/>
        <v>0</v>
      </c>
      <c r="AK68">
        <f t="shared" si="7"/>
        <v>300000</v>
      </c>
      <c r="AL68" s="4">
        <f t="shared" si="8"/>
        <v>436590</v>
      </c>
      <c r="AM68" s="4">
        <f t="shared" si="9"/>
        <v>300000</v>
      </c>
      <c r="AN68" s="4">
        <v>120000</v>
      </c>
      <c r="AO68" s="4">
        <f t="shared" si="10"/>
        <v>87318</v>
      </c>
      <c r="AP68" s="4">
        <f t="shared" si="11"/>
        <v>87318</v>
      </c>
      <c r="AQ68" s="1">
        <f t="shared" si="12"/>
        <v>30000</v>
      </c>
      <c r="BD68" s="4">
        <f t="shared" si="13"/>
        <v>873180</v>
      </c>
      <c r="BE68" s="4">
        <f t="shared" si="14"/>
        <v>136584</v>
      </c>
      <c r="BF68" s="4">
        <f t="shared" si="15"/>
        <v>6</v>
      </c>
      <c r="BG68" s="4">
        <f t="shared" si="16"/>
        <v>28212</v>
      </c>
      <c r="BH68" s="4">
        <f t="shared" si="16"/>
        <v>0</v>
      </c>
      <c r="BI68" s="4">
        <f t="shared" si="16"/>
        <v>0</v>
      </c>
      <c r="BJ68" s="4">
        <f t="shared" si="16"/>
        <v>0</v>
      </c>
      <c r="BK68" s="4">
        <f t="shared" si="41"/>
        <v>0</v>
      </c>
      <c r="BL68" s="4">
        <f t="shared" si="40"/>
        <v>0</v>
      </c>
      <c r="BM68" s="4">
        <f t="shared" si="38"/>
        <v>0</v>
      </c>
      <c r="BN68" s="4">
        <f t="shared" si="17"/>
        <v>0</v>
      </c>
      <c r="BO68" s="4">
        <f t="shared" si="17"/>
        <v>873180</v>
      </c>
      <c r="BP68" s="4">
        <f t="shared" si="17"/>
        <v>0</v>
      </c>
      <c r="BQ68" s="4">
        <f t="shared" ref="BQ68:BR122" si="44">AG68-BA68</f>
        <v>0</v>
      </c>
      <c r="BR68" s="4">
        <f t="shared" si="18"/>
        <v>0</v>
      </c>
      <c r="BS68" s="14">
        <f t="shared" si="19"/>
        <v>1911162</v>
      </c>
      <c r="BT68" s="15">
        <f t="shared" si="20"/>
        <v>57334.86</v>
      </c>
      <c r="BU68" s="15">
        <f t="shared" si="21"/>
        <v>1853827.14</v>
      </c>
      <c r="BV68" s="1">
        <v>300000</v>
      </c>
      <c r="BW68" s="1">
        <f t="shared" si="22"/>
        <v>1553827.14</v>
      </c>
      <c r="BX68" s="1">
        <f t="shared" si="23"/>
        <v>100000</v>
      </c>
      <c r="BY68" s="1">
        <f t="shared" si="24"/>
        <v>5000</v>
      </c>
      <c r="BZ68" s="1">
        <f t="shared" si="25"/>
        <v>1453827.14</v>
      </c>
      <c r="CA68" s="1">
        <f t="shared" si="26"/>
        <v>300000</v>
      </c>
      <c r="CB68" s="1">
        <f t="shared" si="27"/>
        <v>30000</v>
      </c>
      <c r="CC68" s="1">
        <f t="shared" si="28"/>
        <v>1153827.1399999999</v>
      </c>
      <c r="CD68" s="1">
        <f t="shared" si="29"/>
        <v>400000</v>
      </c>
      <c r="CE68" s="1">
        <f t="shared" si="30"/>
        <v>60000</v>
      </c>
      <c r="CF68" s="1">
        <f t="shared" si="31"/>
        <v>753827.1399999999</v>
      </c>
      <c r="CG68" s="1">
        <f t="shared" si="32"/>
        <v>500000</v>
      </c>
      <c r="CH68" s="1">
        <f t="shared" si="33"/>
        <v>100000</v>
      </c>
      <c r="CI68" s="1">
        <f t="shared" si="34"/>
        <v>253827.1399999999</v>
      </c>
      <c r="CJ68" s="1">
        <f t="shared" si="35"/>
        <v>63456.784999999974</v>
      </c>
      <c r="CK68" s="18">
        <f t="shared" si="36"/>
        <v>258456.78499999997</v>
      </c>
      <c r="CL68" s="5">
        <f t="shared" si="37"/>
        <v>21538.065416666665</v>
      </c>
    </row>
    <row r="69" spans="1:90" x14ac:dyDescent="0.25">
      <c r="A69">
        <v>66</v>
      </c>
      <c r="B69" t="s">
        <v>113</v>
      </c>
      <c r="C69" t="s">
        <v>114</v>
      </c>
      <c r="D69">
        <v>72765</v>
      </c>
      <c r="E69">
        <v>36382</v>
      </c>
      <c r="F69">
        <v>7277</v>
      </c>
      <c r="G69">
        <v>4851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72765</v>
      </c>
      <c r="P69">
        <v>0</v>
      </c>
      <c r="Q69">
        <v>0</v>
      </c>
      <c r="R69">
        <v>0</v>
      </c>
      <c r="S69">
        <v>194040</v>
      </c>
      <c r="T69" s="1">
        <f t="shared" ref="T69:T122" si="45">D69*$D$2</f>
        <v>873180</v>
      </c>
      <c r="U69" s="1">
        <f t="shared" ref="U69:Z122" si="46">E69*$D$2</f>
        <v>436584</v>
      </c>
      <c r="V69" s="1">
        <f t="shared" si="46"/>
        <v>87324</v>
      </c>
      <c r="W69" s="1">
        <f t="shared" si="46"/>
        <v>58212</v>
      </c>
      <c r="X69" s="1">
        <f t="shared" si="39"/>
        <v>0</v>
      </c>
      <c r="Y69" s="1">
        <f t="shared" si="39"/>
        <v>0</v>
      </c>
      <c r="Z69" s="1">
        <f t="shared" si="39"/>
        <v>0</v>
      </c>
      <c r="AA69" s="1">
        <f t="shared" si="39"/>
        <v>0</v>
      </c>
      <c r="AB69" s="1">
        <f t="shared" si="42"/>
        <v>0</v>
      </c>
      <c r="AC69" s="1">
        <f t="shared" si="42"/>
        <v>0</v>
      </c>
      <c r="AD69" s="1">
        <f t="shared" si="42"/>
        <v>0</v>
      </c>
      <c r="AE69" s="1">
        <f t="shared" si="42"/>
        <v>873180</v>
      </c>
      <c r="AF69" s="1">
        <f t="shared" si="43"/>
        <v>0</v>
      </c>
      <c r="AG69" s="1">
        <f t="shared" si="43"/>
        <v>0</v>
      </c>
      <c r="AH69">
        <f t="shared" si="43"/>
        <v>0</v>
      </c>
      <c r="AK69">
        <f t="shared" ref="AK69:AK122" si="47">25000*12</f>
        <v>300000</v>
      </c>
      <c r="AL69" s="4">
        <f t="shared" ref="AL69:AL122" si="48">T69*50%</f>
        <v>436590</v>
      </c>
      <c r="AM69" s="4">
        <f t="shared" ref="AM69:AM122" si="49">MIN(AK69,AL69,U69)</f>
        <v>300000</v>
      </c>
      <c r="AN69" s="4">
        <v>120000</v>
      </c>
      <c r="AO69" s="4">
        <f t="shared" ref="AO69:AO122" si="50">T69*10%</f>
        <v>87318</v>
      </c>
      <c r="AP69" s="4">
        <f t="shared" ref="AP69:AP122" si="51">MIN(AN69,AO69,V69)</f>
        <v>87318</v>
      </c>
      <c r="AQ69" s="1">
        <f t="shared" ref="AQ69:AQ122" si="52">IF(W69&lt;=30000,W69,30000)</f>
        <v>30000</v>
      </c>
      <c r="BD69" s="4">
        <f t="shared" ref="BD69:BD122" si="53">T69-AJ69</f>
        <v>873180</v>
      </c>
      <c r="BE69" s="4">
        <f t="shared" ref="BE69:BE122" si="54">U69-AM69</f>
        <v>136584</v>
      </c>
      <c r="BF69" s="4">
        <f t="shared" ref="BF69:BF122" si="55">V69-AP69</f>
        <v>6</v>
      </c>
      <c r="BG69" s="4">
        <f t="shared" ref="BG69:BJ122" si="56">W69-AQ69</f>
        <v>28212</v>
      </c>
      <c r="BH69" s="4">
        <f t="shared" si="56"/>
        <v>0</v>
      </c>
      <c r="BI69" s="4">
        <f t="shared" si="56"/>
        <v>0</v>
      </c>
      <c r="BJ69" s="4">
        <f t="shared" si="56"/>
        <v>0</v>
      </c>
      <c r="BK69" s="4">
        <f t="shared" si="41"/>
        <v>0</v>
      </c>
      <c r="BL69" s="4">
        <f t="shared" si="40"/>
        <v>0</v>
      </c>
      <c r="BM69" s="4">
        <f t="shared" si="38"/>
        <v>0</v>
      </c>
      <c r="BN69" s="4">
        <f t="shared" si="38"/>
        <v>0</v>
      </c>
      <c r="BO69" s="4">
        <f t="shared" si="38"/>
        <v>873180</v>
      </c>
      <c r="BP69" s="4">
        <f t="shared" si="38"/>
        <v>0</v>
      </c>
      <c r="BQ69" s="4">
        <f t="shared" si="44"/>
        <v>0</v>
      </c>
      <c r="BR69" s="4">
        <f t="shared" si="44"/>
        <v>0</v>
      </c>
      <c r="BS69" s="14">
        <f t="shared" ref="BS69:BS122" si="57">SUM(BD69:BR69)</f>
        <v>1911162</v>
      </c>
      <c r="BT69" s="15">
        <f t="shared" ref="BT69:BT122" si="58">BS69*20%*15%</f>
        <v>57334.86</v>
      </c>
      <c r="BU69" s="15">
        <f t="shared" ref="BU69:BU122" si="59">BS69-BT69</f>
        <v>1853827.14</v>
      </c>
      <c r="BV69" s="1">
        <v>300000</v>
      </c>
      <c r="BW69" s="1">
        <f t="shared" ref="BW69:BW122" si="60">IF(BU69&lt;=300000,0,(BU69-BV69))</f>
        <v>1553827.14</v>
      </c>
      <c r="BX69" s="1">
        <f t="shared" ref="BX69:BX122" si="61">IF(BW69&lt;=100000,BW69,100000)</f>
        <v>100000</v>
      </c>
      <c r="BY69" s="1">
        <f t="shared" ref="BY69:BY122" si="62">BX69*$BX$3</f>
        <v>5000</v>
      </c>
      <c r="BZ69" s="1">
        <f t="shared" ref="BZ69:BZ122" si="63">BW69-BX69</f>
        <v>1453827.14</v>
      </c>
      <c r="CA69" s="1">
        <f t="shared" ref="CA69:CA122" si="64">IF(BZ69&lt;=300000,BZ69,300000)</f>
        <v>300000</v>
      </c>
      <c r="CB69" s="1">
        <f t="shared" ref="CB69:CB122" si="65">CA69*$CA$3</f>
        <v>30000</v>
      </c>
      <c r="CC69" s="1">
        <f t="shared" ref="CC69:CC122" si="66">BZ69-CA69</f>
        <v>1153827.1399999999</v>
      </c>
      <c r="CD69" s="1">
        <f t="shared" ref="CD69:CD122" si="67">IF(CC69&lt;=400000,CC69,400000)</f>
        <v>400000</v>
      </c>
      <c r="CE69" s="1">
        <f t="shared" ref="CE69:CE122" si="68">CD69*$CD$3</f>
        <v>60000</v>
      </c>
      <c r="CF69" s="1">
        <f t="shared" ref="CF69:CF122" si="69">CC69-CD69</f>
        <v>753827.1399999999</v>
      </c>
      <c r="CG69" s="1">
        <f t="shared" ref="CG69:CG122" si="70">IF(CF69&lt;=500000,CF69,500000)</f>
        <v>500000</v>
      </c>
      <c r="CH69" s="1">
        <f t="shared" ref="CH69:CH122" si="71">CG69*$CG$3</f>
        <v>100000</v>
      </c>
      <c r="CI69" s="1">
        <f t="shared" ref="CI69:CI122" si="72">CF69-CG69</f>
        <v>253827.1399999999</v>
      </c>
      <c r="CJ69" s="1">
        <f t="shared" ref="CJ69:CJ122" si="73">CI69*$CI$3</f>
        <v>63456.784999999974</v>
      </c>
      <c r="CK69" s="18">
        <f t="shared" ref="CK69:CK122" si="74">BY69+CB69+CE69+CH69+CJ69</f>
        <v>258456.78499999997</v>
      </c>
      <c r="CL69" s="5">
        <f t="shared" ref="CL69:CL122" si="75">CK69/12</f>
        <v>21538.065416666665</v>
      </c>
    </row>
    <row r="70" spans="1:90" x14ac:dyDescent="0.25">
      <c r="A70">
        <v>67</v>
      </c>
      <c r="B70" t="s">
        <v>115</v>
      </c>
      <c r="C70" t="s">
        <v>116</v>
      </c>
      <c r="D70">
        <v>53020</v>
      </c>
      <c r="E70">
        <v>26510</v>
      </c>
      <c r="F70">
        <v>5302</v>
      </c>
      <c r="G70">
        <v>3535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53020</v>
      </c>
      <c r="P70">
        <v>0</v>
      </c>
      <c r="Q70">
        <v>0</v>
      </c>
      <c r="R70">
        <v>0</v>
      </c>
      <c r="S70">
        <v>141387</v>
      </c>
      <c r="T70" s="1">
        <f t="shared" si="45"/>
        <v>636240</v>
      </c>
      <c r="U70" s="1">
        <f t="shared" si="46"/>
        <v>318120</v>
      </c>
      <c r="V70" s="1">
        <f t="shared" si="46"/>
        <v>63624</v>
      </c>
      <c r="W70" s="1">
        <f t="shared" si="46"/>
        <v>42420</v>
      </c>
      <c r="X70" s="1">
        <f t="shared" si="39"/>
        <v>0</v>
      </c>
      <c r="Y70" s="1">
        <f t="shared" si="39"/>
        <v>0</v>
      </c>
      <c r="Z70" s="1">
        <f t="shared" si="39"/>
        <v>0</v>
      </c>
      <c r="AA70" s="1">
        <f t="shared" si="39"/>
        <v>0</v>
      </c>
      <c r="AB70" s="1">
        <f t="shared" si="42"/>
        <v>0</v>
      </c>
      <c r="AC70" s="1">
        <f t="shared" si="42"/>
        <v>0</v>
      </c>
      <c r="AD70" s="1">
        <f t="shared" si="42"/>
        <v>0</v>
      </c>
      <c r="AE70" s="1">
        <f t="shared" si="42"/>
        <v>636240</v>
      </c>
      <c r="AF70" s="1">
        <f t="shared" si="43"/>
        <v>0</v>
      </c>
      <c r="AG70" s="1">
        <f t="shared" si="43"/>
        <v>0</v>
      </c>
      <c r="AH70">
        <f t="shared" si="43"/>
        <v>0</v>
      </c>
      <c r="AK70">
        <f t="shared" si="47"/>
        <v>300000</v>
      </c>
      <c r="AL70" s="4">
        <f t="shared" si="48"/>
        <v>318120</v>
      </c>
      <c r="AM70" s="4">
        <f t="shared" si="49"/>
        <v>300000</v>
      </c>
      <c r="AN70" s="4">
        <v>120000</v>
      </c>
      <c r="AO70" s="4">
        <f t="shared" si="50"/>
        <v>63624</v>
      </c>
      <c r="AP70" s="4">
        <f t="shared" si="51"/>
        <v>63624</v>
      </c>
      <c r="AQ70" s="1">
        <f t="shared" si="52"/>
        <v>30000</v>
      </c>
      <c r="BD70" s="4">
        <f t="shared" si="53"/>
        <v>636240</v>
      </c>
      <c r="BE70" s="4">
        <f t="shared" si="54"/>
        <v>18120</v>
      </c>
      <c r="BF70" s="4">
        <f t="shared" si="55"/>
        <v>0</v>
      </c>
      <c r="BG70" s="4">
        <f t="shared" si="56"/>
        <v>12420</v>
      </c>
      <c r="BH70" s="4">
        <f t="shared" si="56"/>
        <v>0</v>
      </c>
      <c r="BI70" s="4">
        <f t="shared" si="56"/>
        <v>0</v>
      </c>
      <c r="BJ70" s="4">
        <f t="shared" si="56"/>
        <v>0</v>
      </c>
      <c r="BK70" s="4">
        <f t="shared" si="41"/>
        <v>0</v>
      </c>
      <c r="BL70" s="4">
        <f t="shared" si="40"/>
        <v>0</v>
      </c>
      <c r="BM70" s="4">
        <f t="shared" si="38"/>
        <v>0</v>
      </c>
      <c r="BN70" s="4">
        <f t="shared" si="38"/>
        <v>0</v>
      </c>
      <c r="BO70" s="4">
        <f t="shared" si="38"/>
        <v>636240</v>
      </c>
      <c r="BP70" s="4">
        <f t="shared" si="38"/>
        <v>0</v>
      </c>
      <c r="BQ70" s="4">
        <f t="shared" si="44"/>
        <v>0</v>
      </c>
      <c r="BR70" s="4">
        <f t="shared" si="44"/>
        <v>0</v>
      </c>
      <c r="BS70" s="14">
        <f t="shared" si="57"/>
        <v>1303020</v>
      </c>
      <c r="BT70" s="15">
        <f t="shared" si="58"/>
        <v>39090.6</v>
      </c>
      <c r="BU70" s="15">
        <f t="shared" si="59"/>
        <v>1263929.3999999999</v>
      </c>
      <c r="BV70" s="1">
        <v>300000</v>
      </c>
      <c r="BW70" s="1">
        <f t="shared" si="60"/>
        <v>963929.39999999991</v>
      </c>
      <c r="BX70" s="1">
        <f t="shared" si="61"/>
        <v>100000</v>
      </c>
      <c r="BY70" s="1">
        <f t="shared" si="62"/>
        <v>5000</v>
      </c>
      <c r="BZ70" s="1">
        <f t="shared" si="63"/>
        <v>863929.39999999991</v>
      </c>
      <c r="CA70" s="1">
        <f t="shared" si="64"/>
        <v>300000</v>
      </c>
      <c r="CB70" s="1">
        <f t="shared" si="65"/>
        <v>30000</v>
      </c>
      <c r="CC70" s="1">
        <f t="shared" si="66"/>
        <v>563929.39999999991</v>
      </c>
      <c r="CD70" s="1">
        <f t="shared" si="67"/>
        <v>400000</v>
      </c>
      <c r="CE70" s="1">
        <f t="shared" si="68"/>
        <v>60000</v>
      </c>
      <c r="CF70" s="1">
        <f t="shared" si="69"/>
        <v>163929.39999999991</v>
      </c>
      <c r="CG70" s="1">
        <f t="shared" si="70"/>
        <v>163929.39999999991</v>
      </c>
      <c r="CH70" s="1">
        <f t="shared" si="71"/>
        <v>32785.879999999983</v>
      </c>
      <c r="CI70" s="1">
        <f t="shared" si="72"/>
        <v>0</v>
      </c>
      <c r="CJ70" s="1">
        <f t="shared" si="73"/>
        <v>0</v>
      </c>
      <c r="CK70" s="18">
        <f t="shared" si="74"/>
        <v>127785.87999999998</v>
      </c>
      <c r="CL70" s="5">
        <f t="shared" si="75"/>
        <v>10648.823333333332</v>
      </c>
    </row>
    <row r="71" spans="1:90" x14ac:dyDescent="0.25">
      <c r="A71">
        <v>68</v>
      </c>
      <c r="B71" t="s">
        <v>117</v>
      </c>
      <c r="C71" t="s">
        <v>118</v>
      </c>
      <c r="D71">
        <v>51270</v>
      </c>
      <c r="E71">
        <v>25635</v>
      </c>
      <c r="F71">
        <v>5127</v>
      </c>
      <c r="G71">
        <v>3418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51270</v>
      </c>
      <c r="P71">
        <v>0</v>
      </c>
      <c r="Q71">
        <v>0</v>
      </c>
      <c r="R71">
        <v>0</v>
      </c>
      <c r="S71">
        <v>136720</v>
      </c>
      <c r="T71" s="1">
        <f t="shared" si="45"/>
        <v>615240</v>
      </c>
      <c r="U71" s="1">
        <f t="shared" si="46"/>
        <v>307620</v>
      </c>
      <c r="V71" s="1">
        <f t="shared" si="46"/>
        <v>61524</v>
      </c>
      <c r="W71" s="1">
        <f t="shared" si="46"/>
        <v>41016</v>
      </c>
      <c r="X71" s="1">
        <f t="shared" si="39"/>
        <v>0</v>
      </c>
      <c r="Y71" s="1">
        <f t="shared" si="39"/>
        <v>0</v>
      </c>
      <c r="Z71" s="1">
        <f t="shared" si="39"/>
        <v>0</v>
      </c>
      <c r="AA71" s="1">
        <f t="shared" si="39"/>
        <v>0</v>
      </c>
      <c r="AB71" s="1">
        <f t="shared" si="42"/>
        <v>0</v>
      </c>
      <c r="AC71" s="1">
        <f t="shared" si="42"/>
        <v>0</v>
      </c>
      <c r="AD71" s="1">
        <f t="shared" si="42"/>
        <v>0</v>
      </c>
      <c r="AE71" s="1">
        <f t="shared" si="42"/>
        <v>615240</v>
      </c>
      <c r="AF71" s="1">
        <f t="shared" si="43"/>
        <v>0</v>
      </c>
      <c r="AG71" s="1">
        <f t="shared" si="43"/>
        <v>0</v>
      </c>
      <c r="AH71">
        <f t="shared" si="43"/>
        <v>0</v>
      </c>
      <c r="AK71">
        <f t="shared" si="47"/>
        <v>300000</v>
      </c>
      <c r="AL71" s="4">
        <f t="shared" si="48"/>
        <v>307620</v>
      </c>
      <c r="AM71" s="4">
        <f t="shared" si="49"/>
        <v>300000</v>
      </c>
      <c r="AN71" s="4">
        <v>120000</v>
      </c>
      <c r="AO71" s="4">
        <f t="shared" si="50"/>
        <v>61524</v>
      </c>
      <c r="AP71" s="4">
        <f t="shared" si="51"/>
        <v>61524</v>
      </c>
      <c r="AQ71" s="1">
        <f t="shared" si="52"/>
        <v>30000</v>
      </c>
      <c r="BD71" s="4">
        <f t="shared" si="53"/>
        <v>615240</v>
      </c>
      <c r="BE71" s="4">
        <f t="shared" si="54"/>
        <v>7620</v>
      </c>
      <c r="BF71" s="4">
        <f t="shared" si="55"/>
        <v>0</v>
      </c>
      <c r="BG71" s="4">
        <f t="shared" si="56"/>
        <v>11016</v>
      </c>
      <c r="BH71" s="4">
        <f t="shared" si="56"/>
        <v>0</v>
      </c>
      <c r="BI71" s="4">
        <f t="shared" si="56"/>
        <v>0</v>
      </c>
      <c r="BJ71" s="4">
        <f t="shared" si="56"/>
        <v>0</v>
      </c>
      <c r="BK71" s="4">
        <f t="shared" si="41"/>
        <v>0</v>
      </c>
      <c r="BL71" s="4">
        <f t="shared" si="40"/>
        <v>0</v>
      </c>
      <c r="BM71" s="4">
        <f t="shared" si="38"/>
        <v>0</v>
      </c>
      <c r="BN71" s="4">
        <f t="shared" si="38"/>
        <v>0</v>
      </c>
      <c r="BO71" s="4">
        <f t="shared" si="38"/>
        <v>615240</v>
      </c>
      <c r="BP71" s="4">
        <f t="shared" si="38"/>
        <v>0</v>
      </c>
      <c r="BQ71" s="4">
        <f t="shared" si="44"/>
        <v>0</v>
      </c>
      <c r="BR71" s="4">
        <f t="shared" si="44"/>
        <v>0</v>
      </c>
      <c r="BS71" s="14">
        <f t="shared" si="57"/>
        <v>1249116</v>
      </c>
      <c r="BT71" s="15">
        <f t="shared" si="58"/>
        <v>37473.480000000003</v>
      </c>
      <c r="BU71" s="15">
        <f t="shared" si="59"/>
        <v>1211642.52</v>
      </c>
      <c r="BV71" s="1">
        <v>300000</v>
      </c>
      <c r="BW71" s="1">
        <f t="shared" si="60"/>
        <v>911642.52</v>
      </c>
      <c r="BX71" s="1">
        <f t="shared" si="61"/>
        <v>100000</v>
      </c>
      <c r="BY71" s="1">
        <f t="shared" si="62"/>
        <v>5000</v>
      </c>
      <c r="BZ71" s="1">
        <f t="shared" si="63"/>
        <v>811642.52</v>
      </c>
      <c r="CA71" s="1">
        <f t="shared" si="64"/>
        <v>300000</v>
      </c>
      <c r="CB71" s="1">
        <f t="shared" si="65"/>
        <v>30000</v>
      </c>
      <c r="CC71" s="1">
        <f t="shared" si="66"/>
        <v>511642.52</v>
      </c>
      <c r="CD71" s="1">
        <f t="shared" si="67"/>
        <v>400000</v>
      </c>
      <c r="CE71" s="1">
        <f t="shared" si="68"/>
        <v>60000</v>
      </c>
      <c r="CF71" s="1">
        <f t="shared" si="69"/>
        <v>111642.52000000002</v>
      </c>
      <c r="CG71" s="1">
        <f t="shared" si="70"/>
        <v>111642.52000000002</v>
      </c>
      <c r="CH71" s="1">
        <f t="shared" si="71"/>
        <v>22328.504000000004</v>
      </c>
      <c r="CI71" s="1">
        <f t="shared" si="72"/>
        <v>0</v>
      </c>
      <c r="CJ71" s="1">
        <f t="shared" si="73"/>
        <v>0</v>
      </c>
      <c r="CK71" s="18">
        <f t="shared" si="74"/>
        <v>117328.504</v>
      </c>
      <c r="CL71" s="5">
        <f t="shared" si="75"/>
        <v>9777.3753333333334</v>
      </c>
    </row>
    <row r="72" spans="1:90" x14ac:dyDescent="0.25">
      <c r="A72">
        <v>69</v>
      </c>
      <c r="B72" t="s">
        <v>119</v>
      </c>
      <c r="C72" t="s">
        <v>85</v>
      </c>
      <c r="D72">
        <v>49317</v>
      </c>
      <c r="E72">
        <v>24659</v>
      </c>
      <c r="F72">
        <v>4932</v>
      </c>
      <c r="G72">
        <v>3288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49317</v>
      </c>
      <c r="P72">
        <v>0</v>
      </c>
      <c r="Q72">
        <v>0</v>
      </c>
      <c r="R72">
        <v>0</v>
      </c>
      <c r="S72">
        <v>131513</v>
      </c>
      <c r="T72" s="1">
        <f t="shared" si="45"/>
        <v>591804</v>
      </c>
      <c r="U72" s="1">
        <f t="shared" si="46"/>
        <v>295908</v>
      </c>
      <c r="V72" s="1">
        <f t="shared" si="46"/>
        <v>59184</v>
      </c>
      <c r="W72" s="1">
        <f t="shared" si="46"/>
        <v>39456</v>
      </c>
      <c r="X72" s="1">
        <f t="shared" si="39"/>
        <v>0</v>
      </c>
      <c r="Y72" s="1">
        <f t="shared" si="39"/>
        <v>0</v>
      </c>
      <c r="Z72" s="1">
        <f t="shared" si="39"/>
        <v>0</v>
      </c>
      <c r="AA72" s="1">
        <f t="shared" si="39"/>
        <v>0</v>
      </c>
      <c r="AB72" s="1">
        <f t="shared" si="42"/>
        <v>0</v>
      </c>
      <c r="AC72" s="1">
        <f t="shared" si="42"/>
        <v>0</v>
      </c>
      <c r="AD72" s="1">
        <f t="shared" si="42"/>
        <v>0</v>
      </c>
      <c r="AE72" s="1">
        <f t="shared" si="42"/>
        <v>591804</v>
      </c>
      <c r="AF72" s="1">
        <f t="shared" si="43"/>
        <v>0</v>
      </c>
      <c r="AG72" s="1">
        <f t="shared" si="43"/>
        <v>0</v>
      </c>
      <c r="AH72">
        <f t="shared" si="43"/>
        <v>0</v>
      </c>
      <c r="AK72">
        <f t="shared" si="47"/>
        <v>300000</v>
      </c>
      <c r="AL72" s="4">
        <f t="shared" si="48"/>
        <v>295902</v>
      </c>
      <c r="AM72" s="4">
        <f t="shared" si="49"/>
        <v>295902</v>
      </c>
      <c r="AN72" s="4">
        <v>120000</v>
      </c>
      <c r="AO72" s="4">
        <f t="shared" si="50"/>
        <v>59180.4</v>
      </c>
      <c r="AP72" s="4">
        <f t="shared" si="51"/>
        <v>59180.4</v>
      </c>
      <c r="AQ72" s="1">
        <f t="shared" si="52"/>
        <v>30000</v>
      </c>
      <c r="BD72" s="4">
        <f t="shared" si="53"/>
        <v>591804</v>
      </c>
      <c r="BE72" s="4">
        <f t="shared" si="54"/>
        <v>6</v>
      </c>
      <c r="BF72" s="4">
        <f t="shared" si="55"/>
        <v>3.5999999999985448</v>
      </c>
      <c r="BG72" s="4">
        <f t="shared" si="56"/>
        <v>9456</v>
      </c>
      <c r="BH72" s="4">
        <f t="shared" si="56"/>
        <v>0</v>
      </c>
      <c r="BI72" s="4">
        <f t="shared" si="56"/>
        <v>0</v>
      </c>
      <c r="BJ72" s="4">
        <f t="shared" si="56"/>
        <v>0</v>
      </c>
      <c r="BK72" s="4">
        <f t="shared" si="41"/>
        <v>0</v>
      </c>
      <c r="BL72" s="4">
        <f t="shared" si="40"/>
        <v>0</v>
      </c>
      <c r="BM72" s="4">
        <f t="shared" si="38"/>
        <v>0</v>
      </c>
      <c r="BN72" s="4">
        <f t="shared" si="38"/>
        <v>0</v>
      </c>
      <c r="BO72" s="4">
        <f t="shared" si="38"/>
        <v>591804</v>
      </c>
      <c r="BP72" s="4">
        <f t="shared" si="38"/>
        <v>0</v>
      </c>
      <c r="BQ72" s="4">
        <f t="shared" si="44"/>
        <v>0</v>
      </c>
      <c r="BR72" s="4">
        <f t="shared" si="44"/>
        <v>0</v>
      </c>
      <c r="BS72" s="14">
        <f t="shared" si="57"/>
        <v>1193073.6000000001</v>
      </c>
      <c r="BT72" s="15">
        <f t="shared" si="58"/>
        <v>35792.208000000006</v>
      </c>
      <c r="BU72" s="15">
        <f t="shared" si="59"/>
        <v>1157281.392</v>
      </c>
      <c r="BV72" s="1">
        <v>300000</v>
      </c>
      <c r="BW72" s="1">
        <f t="shared" si="60"/>
        <v>857281.39199999999</v>
      </c>
      <c r="BX72" s="1">
        <f t="shared" si="61"/>
        <v>100000</v>
      </c>
      <c r="BY72" s="1">
        <f t="shared" si="62"/>
        <v>5000</v>
      </c>
      <c r="BZ72" s="1">
        <f t="shared" si="63"/>
        <v>757281.39199999999</v>
      </c>
      <c r="CA72" s="1">
        <f t="shared" si="64"/>
        <v>300000</v>
      </c>
      <c r="CB72" s="1">
        <f t="shared" si="65"/>
        <v>30000</v>
      </c>
      <c r="CC72" s="1">
        <f t="shared" si="66"/>
        <v>457281.39199999999</v>
      </c>
      <c r="CD72" s="1">
        <f t="shared" si="67"/>
        <v>400000</v>
      </c>
      <c r="CE72" s="1">
        <f t="shared" si="68"/>
        <v>60000</v>
      </c>
      <c r="CF72" s="1">
        <f t="shared" si="69"/>
        <v>57281.391999999993</v>
      </c>
      <c r="CG72" s="1">
        <f t="shared" si="70"/>
        <v>57281.391999999993</v>
      </c>
      <c r="CH72" s="1">
        <f t="shared" si="71"/>
        <v>11456.278399999999</v>
      </c>
      <c r="CI72" s="1">
        <f t="shared" si="72"/>
        <v>0</v>
      </c>
      <c r="CJ72" s="1">
        <f t="shared" si="73"/>
        <v>0</v>
      </c>
      <c r="CK72" s="18">
        <f t="shared" si="74"/>
        <v>106456.2784</v>
      </c>
      <c r="CL72" s="5">
        <f t="shared" si="75"/>
        <v>8871.3565333333336</v>
      </c>
    </row>
    <row r="73" spans="1:90" x14ac:dyDescent="0.25">
      <c r="A73">
        <v>70</v>
      </c>
      <c r="B73" t="s">
        <v>120</v>
      </c>
      <c r="C73" t="s">
        <v>85</v>
      </c>
      <c r="D73">
        <v>47194</v>
      </c>
      <c r="E73">
        <v>23597</v>
      </c>
      <c r="F73">
        <v>4719</v>
      </c>
      <c r="G73">
        <v>3146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47194</v>
      </c>
      <c r="P73">
        <v>0</v>
      </c>
      <c r="Q73">
        <v>0</v>
      </c>
      <c r="R73">
        <v>0</v>
      </c>
      <c r="S73">
        <v>125850</v>
      </c>
      <c r="T73" s="1">
        <f t="shared" si="45"/>
        <v>566328</v>
      </c>
      <c r="U73" s="1">
        <f t="shared" si="46"/>
        <v>283164</v>
      </c>
      <c r="V73" s="1">
        <f t="shared" si="46"/>
        <v>56628</v>
      </c>
      <c r="W73" s="1">
        <f t="shared" si="46"/>
        <v>37752</v>
      </c>
      <c r="X73" s="1">
        <f t="shared" si="39"/>
        <v>0</v>
      </c>
      <c r="Y73" s="1">
        <f t="shared" si="39"/>
        <v>0</v>
      </c>
      <c r="Z73" s="1">
        <f t="shared" si="39"/>
        <v>0</v>
      </c>
      <c r="AA73" s="1">
        <f t="shared" si="39"/>
        <v>0</v>
      </c>
      <c r="AB73" s="1">
        <f t="shared" si="42"/>
        <v>0</v>
      </c>
      <c r="AC73" s="1">
        <f t="shared" si="42"/>
        <v>0</v>
      </c>
      <c r="AD73" s="1">
        <f t="shared" si="42"/>
        <v>0</v>
      </c>
      <c r="AE73" s="1">
        <f t="shared" si="42"/>
        <v>566328</v>
      </c>
      <c r="AF73" s="1">
        <f t="shared" si="43"/>
        <v>0</v>
      </c>
      <c r="AG73" s="1">
        <f t="shared" si="43"/>
        <v>0</v>
      </c>
      <c r="AH73">
        <f t="shared" si="43"/>
        <v>0</v>
      </c>
      <c r="AK73">
        <f t="shared" si="47"/>
        <v>300000</v>
      </c>
      <c r="AL73" s="4">
        <f t="shared" si="48"/>
        <v>283164</v>
      </c>
      <c r="AM73" s="4">
        <f t="shared" si="49"/>
        <v>283164</v>
      </c>
      <c r="AN73" s="4">
        <v>120000</v>
      </c>
      <c r="AO73" s="4">
        <f t="shared" si="50"/>
        <v>56632.800000000003</v>
      </c>
      <c r="AP73" s="4">
        <f t="shared" si="51"/>
        <v>56628</v>
      </c>
      <c r="AQ73" s="1">
        <f t="shared" si="52"/>
        <v>30000</v>
      </c>
      <c r="BD73" s="4">
        <f t="shared" si="53"/>
        <v>566328</v>
      </c>
      <c r="BE73" s="4">
        <f t="shared" si="54"/>
        <v>0</v>
      </c>
      <c r="BF73" s="4">
        <f t="shared" si="55"/>
        <v>0</v>
      </c>
      <c r="BG73" s="4">
        <f t="shared" si="56"/>
        <v>7752</v>
      </c>
      <c r="BH73" s="4">
        <f t="shared" si="56"/>
        <v>0</v>
      </c>
      <c r="BI73" s="4">
        <f t="shared" si="56"/>
        <v>0</v>
      </c>
      <c r="BJ73" s="4">
        <f t="shared" si="56"/>
        <v>0</v>
      </c>
      <c r="BK73" s="4">
        <f t="shared" si="41"/>
        <v>0</v>
      </c>
      <c r="BL73" s="4">
        <f t="shared" si="40"/>
        <v>0</v>
      </c>
      <c r="BM73" s="4">
        <f t="shared" si="38"/>
        <v>0</v>
      </c>
      <c r="BN73" s="4">
        <f t="shared" si="38"/>
        <v>0</v>
      </c>
      <c r="BO73" s="4">
        <f t="shared" si="38"/>
        <v>566328</v>
      </c>
      <c r="BP73" s="4">
        <f t="shared" si="38"/>
        <v>0</v>
      </c>
      <c r="BQ73" s="4">
        <f t="shared" si="44"/>
        <v>0</v>
      </c>
      <c r="BR73" s="4">
        <f t="shared" si="44"/>
        <v>0</v>
      </c>
      <c r="BS73" s="14">
        <f t="shared" si="57"/>
        <v>1140408</v>
      </c>
      <c r="BT73" s="15">
        <f t="shared" si="58"/>
        <v>34212.239999999998</v>
      </c>
      <c r="BU73" s="15">
        <f t="shared" si="59"/>
        <v>1106195.76</v>
      </c>
      <c r="BV73" s="1">
        <v>300000</v>
      </c>
      <c r="BW73" s="1">
        <f t="shared" si="60"/>
        <v>806195.76</v>
      </c>
      <c r="BX73" s="1">
        <f t="shared" si="61"/>
        <v>100000</v>
      </c>
      <c r="BY73" s="1">
        <f t="shared" si="62"/>
        <v>5000</v>
      </c>
      <c r="BZ73" s="1">
        <f t="shared" si="63"/>
        <v>706195.76</v>
      </c>
      <c r="CA73" s="1">
        <f t="shared" si="64"/>
        <v>300000</v>
      </c>
      <c r="CB73" s="1">
        <f t="shared" si="65"/>
        <v>30000</v>
      </c>
      <c r="CC73" s="1">
        <f t="shared" si="66"/>
        <v>406195.76</v>
      </c>
      <c r="CD73" s="1">
        <f t="shared" si="67"/>
        <v>400000</v>
      </c>
      <c r="CE73" s="1">
        <f t="shared" si="68"/>
        <v>60000</v>
      </c>
      <c r="CF73" s="1">
        <f t="shared" si="69"/>
        <v>6195.7600000000093</v>
      </c>
      <c r="CG73" s="1">
        <f t="shared" si="70"/>
        <v>6195.7600000000093</v>
      </c>
      <c r="CH73" s="1">
        <f t="shared" si="71"/>
        <v>1239.1520000000019</v>
      </c>
      <c r="CI73" s="1">
        <f t="shared" si="72"/>
        <v>0</v>
      </c>
      <c r="CJ73" s="1">
        <f t="shared" si="73"/>
        <v>0</v>
      </c>
      <c r="CK73" s="18">
        <f t="shared" si="74"/>
        <v>96239.152000000002</v>
      </c>
      <c r="CL73" s="5">
        <f t="shared" si="75"/>
        <v>8019.9293333333335</v>
      </c>
    </row>
    <row r="74" spans="1:90" x14ac:dyDescent="0.25">
      <c r="A74">
        <v>71</v>
      </c>
      <c r="B74" t="s">
        <v>121</v>
      </c>
      <c r="C74" t="s">
        <v>98</v>
      </c>
      <c r="D74">
        <v>44928</v>
      </c>
      <c r="E74">
        <v>22464</v>
      </c>
      <c r="F74">
        <v>4493</v>
      </c>
      <c r="G74">
        <v>2995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44928</v>
      </c>
      <c r="P74">
        <v>0</v>
      </c>
      <c r="Q74">
        <v>0</v>
      </c>
      <c r="R74">
        <v>0</v>
      </c>
      <c r="S74">
        <v>119808</v>
      </c>
      <c r="T74" s="1">
        <f t="shared" si="45"/>
        <v>539136</v>
      </c>
      <c r="U74" s="1">
        <f t="shared" si="46"/>
        <v>269568</v>
      </c>
      <c r="V74" s="1">
        <f t="shared" si="46"/>
        <v>53916</v>
      </c>
      <c r="W74" s="1">
        <f t="shared" si="46"/>
        <v>35940</v>
      </c>
      <c r="X74" s="1">
        <f t="shared" si="39"/>
        <v>0</v>
      </c>
      <c r="Y74" s="1">
        <f t="shared" si="39"/>
        <v>0</v>
      </c>
      <c r="Z74" s="1">
        <f t="shared" si="39"/>
        <v>0</v>
      </c>
      <c r="AA74" s="1">
        <f t="shared" si="39"/>
        <v>0</v>
      </c>
      <c r="AB74" s="1">
        <f t="shared" si="42"/>
        <v>0</v>
      </c>
      <c r="AC74" s="1">
        <f t="shared" si="42"/>
        <v>0</v>
      </c>
      <c r="AD74" s="1">
        <f t="shared" si="42"/>
        <v>0</v>
      </c>
      <c r="AE74" s="1">
        <f t="shared" si="42"/>
        <v>539136</v>
      </c>
      <c r="AF74" s="1">
        <f t="shared" si="43"/>
        <v>0</v>
      </c>
      <c r="AG74" s="1">
        <f t="shared" si="43"/>
        <v>0</v>
      </c>
      <c r="AH74">
        <f t="shared" si="43"/>
        <v>0</v>
      </c>
      <c r="AK74">
        <f t="shared" si="47"/>
        <v>300000</v>
      </c>
      <c r="AL74" s="4">
        <f t="shared" si="48"/>
        <v>269568</v>
      </c>
      <c r="AM74" s="4">
        <f t="shared" si="49"/>
        <v>269568</v>
      </c>
      <c r="AN74" s="4">
        <v>120000</v>
      </c>
      <c r="AO74" s="4">
        <f t="shared" si="50"/>
        <v>53913.600000000006</v>
      </c>
      <c r="AP74" s="4">
        <f t="shared" si="51"/>
        <v>53913.600000000006</v>
      </c>
      <c r="AQ74" s="1">
        <f t="shared" si="52"/>
        <v>30000</v>
      </c>
      <c r="BD74" s="4">
        <f t="shared" si="53"/>
        <v>539136</v>
      </c>
      <c r="BE74" s="4">
        <f t="shared" si="54"/>
        <v>0</v>
      </c>
      <c r="BF74" s="4">
        <f t="shared" si="55"/>
        <v>2.3999999999941792</v>
      </c>
      <c r="BG74" s="4">
        <f t="shared" si="56"/>
        <v>5940</v>
      </c>
      <c r="BH74" s="4">
        <f t="shared" si="56"/>
        <v>0</v>
      </c>
      <c r="BI74" s="4">
        <f t="shared" si="56"/>
        <v>0</v>
      </c>
      <c r="BJ74" s="4">
        <f t="shared" si="56"/>
        <v>0</v>
      </c>
      <c r="BK74" s="4">
        <f t="shared" si="41"/>
        <v>0</v>
      </c>
      <c r="BL74" s="4">
        <f t="shared" si="40"/>
        <v>0</v>
      </c>
      <c r="BM74" s="4">
        <f t="shared" si="38"/>
        <v>0</v>
      </c>
      <c r="BN74" s="4">
        <f t="shared" si="38"/>
        <v>0</v>
      </c>
      <c r="BO74" s="4">
        <f t="shared" si="38"/>
        <v>539136</v>
      </c>
      <c r="BP74" s="4">
        <f t="shared" si="38"/>
        <v>0</v>
      </c>
      <c r="BQ74" s="4">
        <f t="shared" si="44"/>
        <v>0</v>
      </c>
      <c r="BR74" s="4">
        <f t="shared" si="44"/>
        <v>0</v>
      </c>
      <c r="BS74" s="14">
        <f t="shared" si="57"/>
        <v>1084214.3999999999</v>
      </c>
      <c r="BT74" s="15">
        <f t="shared" si="58"/>
        <v>32526.432000000001</v>
      </c>
      <c r="BU74" s="15">
        <f t="shared" si="59"/>
        <v>1051687.9679999999</v>
      </c>
      <c r="BV74" s="1">
        <v>300000</v>
      </c>
      <c r="BW74" s="1">
        <f t="shared" si="60"/>
        <v>751687.96799999988</v>
      </c>
      <c r="BX74" s="1">
        <f t="shared" si="61"/>
        <v>100000</v>
      </c>
      <c r="BY74" s="1">
        <f t="shared" si="62"/>
        <v>5000</v>
      </c>
      <c r="BZ74" s="1">
        <f t="shared" si="63"/>
        <v>651687.96799999988</v>
      </c>
      <c r="CA74" s="1">
        <f t="shared" si="64"/>
        <v>300000</v>
      </c>
      <c r="CB74" s="1">
        <f t="shared" si="65"/>
        <v>30000</v>
      </c>
      <c r="CC74" s="1">
        <f t="shared" si="66"/>
        <v>351687.96799999988</v>
      </c>
      <c r="CD74" s="1">
        <f t="shared" si="67"/>
        <v>351687.96799999988</v>
      </c>
      <c r="CE74" s="1">
        <f t="shared" si="68"/>
        <v>52753.19519999998</v>
      </c>
      <c r="CF74" s="1">
        <f t="shared" si="69"/>
        <v>0</v>
      </c>
      <c r="CG74" s="1">
        <f t="shared" si="70"/>
        <v>0</v>
      </c>
      <c r="CH74" s="1">
        <f t="shared" si="71"/>
        <v>0</v>
      </c>
      <c r="CI74" s="1">
        <f t="shared" si="72"/>
        <v>0</v>
      </c>
      <c r="CJ74" s="1">
        <f t="shared" si="73"/>
        <v>0</v>
      </c>
      <c r="CK74" s="18">
        <f t="shared" si="74"/>
        <v>87753.195199999987</v>
      </c>
      <c r="CL74" s="5">
        <f t="shared" si="75"/>
        <v>7312.7662666666656</v>
      </c>
    </row>
    <row r="75" spans="1:90" x14ac:dyDescent="0.25">
      <c r="A75">
        <v>72</v>
      </c>
      <c r="B75" t="s">
        <v>122</v>
      </c>
      <c r="C75" t="s">
        <v>123</v>
      </c>
      <c r="D75">
        <v>44314</v>
      </c>
      <c r="E75">
        <v>22157</v>
      </c>
      <c r="F75">
        <v>4431</v>
      </c>
      <c r="G75">
        <v>2955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44314</v>
      </c>
      <c r="P75">
        <v>0</v>
      </c>
      <c r="Q75">
        <v>0</v>
      </c>
      <c r="R75">
        <v>0</v>
      </c>
      <c r="S75">
        <v>118171</v>
      </c>
      <c r="T75" s="1">
        <f t="shared" si="45"/>
        <v>531768</v>
      </c>
      <c r="U75" s="1">
        <f t="shared" si="46"/>
        <v>265884</v>
      </c>
      <c r="V75" s="1">
        <f t="shared" si="46"/>
        <v>53172</v>
      </c>
      <c r="W75" s="1">
        <f t="shared" si="46"/>
        <v>35460</v>
      </c>
      <c r="X75" s="1">
        <f t="shared" si="39"/>
        <v>0</v>
      </c>
      <c r="Y75" s="1">
        <f t="shared" si="39"/>
        <v>0</v>
      </c>
      <c r="Z75" s="1">
        <f t="shared" si="39"/>
        <v>0</v>
      </c>
      <c r="AA75" s="1">
        <f t="shared" si="39"/>
        <v>0</v>
      </c>
      <c r="AB75" s="1">
        <f t="shared" si="42"/>
        <v>0</v>
      </c>
      <c r="AC75" s="1">
        <f t="shared" si="42"/>
        <v>0</v>
      </c>
      <c r="AD75" s="1">
        <f t="shared" si="42"/>
        <v>0</v>
      </c>
      <c r="AE75" s="1">
        <f t="shared" si="42"/>
        <v>531768</v>
      </c>
      <c r="AF75" s="1">
        <f t="shared" si="43"/>
        <v>0</v>
      </c>
      <c r="AG75" s="1">
        <f t="shared" si="43"/>
        <v>0</v>
      </c>
      <c r="AH75">
        <f t="shared" si="43"/>
        <v>0</v>
      </c>
      <c r="AK75">
        <f t="shared" si="47"/>
        <v>300000</v>
      </c>
      <c r="AL75" s="4">
        <f t="shared" si="48"/>
        <v>265884</v>
      </c>
      <c r="AM75" s="4">
        <f t="shared" si="49"/>
        <v>265884</v>
      </c>
      <c r="AN75" s="4">
        <v>120000</v>
      </c>
      <c r="AO75" s="4">
        <f t="shared" si="50"/>
        <v>53176.800000000003</v>
      </c>
      <c r="AP75" s="4">
        <f t="shared" si="51"/>
        <v>53172</v>
      </c>
      <c r="AQ75" s="1">
        <f t="shared" si="52"/>
        <v>30000</v>
      </c>
      <c r="BD75" s="4">
        <f t="shared" si="53"/>
        <v>531768</v>
      </c>
      <c r="BE75" s="4">
        <f t="shared" si="54"/>
        <v>0</v>
      </c>
      <c r="BF75" s="4">
        <f t="shared" si="55"/>
        <v>0</v>
      </c>
      <c r="BG75" s="4">
        <f t="shared" si="56"/>
        <v>5460</v>
      </c>
      <c r="BH75" s="4">
        <f t="shared" si="56"/>
        <v>0</v>
      </c>
      <c r="BI75" s="4">
        <f t="shared" si="56"/>
        <v>0</v>
      </c>
      <c r="BJ75" s="4">
        <f t="shared" si="56"/>
        <v>0</v>
      </c>
      <c r="BK75" s="4">
        <f t="shared" si="41"/>
        <v>0</v>
      </c>
      <c r="BL75" s="4">
        <f t="shared" si="40"/>
        <v>0</v>
      </c>
      <c r="BM75" s="4">
        <f t="shared" si="38"/>
        <v>0</v>
      </c>
      <c r="BN75" s="4">
        <f t="shared" si="38"/>
        <v>0</v>
      </c>
      <c r="BO75" s="4">
        <f t="shared" si="38"/>
        <v>531768</v>
      </c>
      <c r="BP75" s="4">
        <f t="shared" si="38"/>
        <v>0</v>
      </c>
      <c r="BQ75" s="4">
        <f t="shared" si="44"/>
        <v>0</v>
      </c>
      <c r="BR75" s="4">
        <f t="shared" si="44"/>
        <v>0</v>
      </c>
      <c r="BS75" s="14">
        <f t="shared" si="57"/>
        <v>1068996</v>
      </c>
      <c r="BT75" s="15">
        <f t="shared" si="58"/>
        <v>32069.88</v>
      </c>
      <c r="BU75" s="15">
        <f t="shared" si="59"/>
        <v>1036926.12</v>
      </c>
      <c r="BV75" s="1">
        <v>300000</v>
      </c>
      <c r="BW75" s="1">
        <f t="shared" si="60"/>
        <v>736926.12</v>
      </c>
      <c r="BX75" s="1">
        <f t="shared" si="61"/>
        <v>100000</v>
      </c>
      <c r="BY75" s="1">
        <f t="shared" si="62"/>
        <v>5000</v>
      </c>
      <c r="BZ75" s="1">
        <f t="shared" si="63"/>
        <v>636926.12</v>
      </c>
      <c r="CA75" s="1">
        <f t="shared" si="64"/>
        <v>300000</v>
      </c>
      <c r="CB75" s="1">
        <f t="shared" si="65"/>
        <v>30000</v>
      </c>
      <c r="CC75" s="1">
        <f t="shared" si="66"/>
        <v>336926.12</v>
      </c>
      <c r="CD75" s="1">
        <f t="shared" si="67"/>
        <v>336926.12</v>
      </c>
      <c r="CE75" s="1">
        <f t="shared" si="68"/>
        <v>50538.917999999998</v>
      </c>
      <c r="CF75" s="1">
        <f t="shared" si="69"/>
        <v>0</v>
      </c>
      <c r="CG75" s="1">
        <f t="shared" si="70"/>
        <v>0</v>
      </c>
      <c r="CH75" s="1">
        <f t="shared" si="71"/>
        <v>0</v>
      </c>
      <c r="CI75" s="1">
        <f t="shared" si="72"/>
        <v>0</v>
      </c>
      <c r="CJ75" s="1">
        <f t="shared" si="73"/>
        <v>0</v>
      </c>
      <c r="CK75" s="18">
        <f t="shared" si="74"/>
        <v>85538.918000000005</v>
      </c>
      <c r="CL75" s="5">
        <f t="shared" si="75"/>
        <v>7128.2431666666671</v>
      </c>
    </row>
    <row r="76" spans="1:90" x14ac:dyDescent="0.25">
      <c r="A76">
        <v>73</v>
      </c>
      <c r="B76" t="s">
        <v>124</v>
      </c>
      <c r="C76" t="s">
        <v>123</v>
      </c>
      <c r="D76">
        <v>44231</v>
      </c>
      <c r="E76">
        <v>22116</v>
      </c>
      <c r="F76">
        <v>4423</v>
      </c>
      <c r="G76">
        <v>2949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44231</v>
      </c>
      <c r="P76">
        <v>0</v>
      </c>
      <c r="Q76">
        <v>0</v>
      </c>
      <c r="R76">
        <v>0</v>
      </c>
      <c r="S76">
        <v>117950</v>
      </c>
      <c r="T76" s="1">
        <f t="shared" si="45"/>
        <v>530772</v>
      </c>
      <c r="U76" s="1">
        <f t="shared" si="46"/>
        <v>265392</v>
      </c>
      <c r="V76" s="1">
        <f t="shared" si="46"/>
        <v>53076</v>
      </c>
      <c r="W76" s="1">
        <f t="shared" si="46"/>
        <v>35388</v>
      </c>
      <c r="X76" s="1">
        <f t="shared" si="39"/>
        <v>0</v>
      </c>
      <c r="Y76" s="1">
        <f t="shared" si="39"/>
        <v>0</v>
      </c>
      <c r="Z76" s="1">
        <f t="shared" si="39"/>
        <v>0</v>
      </c>
      <c r="AA76" s="1">
        <f t="shared" si="39"/>
        <v>0</v>
      </c>
      <c r="AB76" s="1">
        <f t="shared" si="42"/>
        <v>0</v>
      </c>
      <c r="AC76" s="1">
        <f t="shared" si="42"/>
        <v>0</v>
      </c>
      <c r="AD76" s="1">
        <f t="shared" si="42"/>
        <v>0</v>
      </c>
      <c r="AE76" s="1">
        <f t="shared" si="42"/>
        <v>530772</v>
      </c>
      <c r="AF76" s="1">
        <f t="shared" si="43"/>
        <v>0</v>
      </c>
      <c r="AG76" s="1">
        <f t="shared" si="43"/>
        <v>0</v>
      </c>
      <c r="AH76">
        <f t="shared" si="43"/>
        <v>0</v>
      </c>
      <c r="AK76">
        <f t="shared" si="47"/>
        <v>300000</v>
      </c>
      <c r="AL76" s="4">
        <f t="shared" si="48"/>
        <v>265386</v>
      </c>
      <c r="AM76" s="4">
        <f t="shared" si="49"/>
        <v>265386</v>
      </c>
      <c r="AN76" s="4">
        <v>120000</v>
      </c>
      <c r="AO76" s="4">
        <f t="shared" si="50"/>
        <v>53077.200000000004</v>
      </c>
      <c r="AP76" s="4">
        <f t="shared" si="51"/>
        <v>53076</v>
      </c>
      <c r="AQ76" s="1">
        <f t="shared" si="52"/>
        <v>30000</v>
      </c>
      <c r="BD76" s="4">
        <f t="shared" si="53"/>
        <v>530772</v>
      </c>
      <c r="BE76" s="4">
        <f t="shared" si="54"/>
        <v>6</v>
      </c>
      <c r="BF76" s="4">
        <f t="shared" si="55"/>
        <v>0</v>
      </c>
      <c r="BG76" s="4">
        <f t="shared" si="56"/>
        <v>5388</v>
      </c>
      <c r="BH76" s="4">
        <f t="shared" si="56"/>
        <v>0</v>
      </c>
      <c r="BI76" s="4">
        <f t="shared" si="56"/>
        <v>0</v>
      </c>
      <c r="BJ76" s="4">
        <f t="shared" si="56"/>
        <v>0</v>
      </c>
      <c r="BK76" s="4">
        <f t="shared" si="41"/>
        <v>0</v>
      </c>
      <c r="BL76" s="4">
        <f t="shared" si="40"/>
        <v>0</v>
      </c>
      <c r="BM76" s="4">
        <f t="shared" si="38"/>
        <v>0</v>
      </c>
      <c r="BN76" s="4">
        <f t="shared" si="38"/>
        <v>0</v>
      </c>
      <c r="BO76" s="4">
        <f t="shared" si="38"/>
        <v>530772</v>
      </c>
      <c r="BP76" s="4">
        <f t="shared" si="38"/>
        <v>0</v>
      </c>
      <c r="BQ76" s="4">
        <f t="shared" si="44"/>
        <v>0</v>
      </c>
      <c r="BR76" s="4">
        <f t="shared" si="44"/>
        <v>0</v>
      </c>
      <c r="BS76" s="14">
        <f t="shared" si="57"/>
        <v>1066938</v>
      </c>
      <c r="BT76" s="15">
        <f t="shared" si="58"/>
        <v>32008.14</v>
      </c>
      <c r="BU76" s="15">
        <f t="shared" si="59"/>
        <v>1034929.86</v>
      </c>
      <c r="BV76" s="1">
        <v>300000</v>
      </c>
      <c r="BW76" s="1">
        <f t="shared" si="60"/>
        <v>734929.86</v>
      </c>
      <c r="BX76" s="1">
        <f t="shared" si="61"/>
        <v>100000</v>
      </c>
      <c r="BY76" s="1">
        <f t="shared" si="62"/>
        <v>5000</v>
      </c>
      <c r="BZ76" s="1">
        <f t="shared" si="63"/>
        <v>634929.86</v>
      </c>
      <c r="CA76" s="1">
        <f t="shared" si="64"/>
        <v>300000</v>
      </c>
      <c r="CB76" s="1">
        <f t="shared" si="65"/>
        <v>30000</v>
      </c>
      <c r="CC76" s="1">
        <f t="shared" si="66"/>
        <v>334929.86</v>
      </c>
      <c r="CD76" s="1">
        <f t="shared" si="67"/>
        <v>334929.86</v>
      </c>
      <c r="CE76" s="1">
        <f t="shared" si="68"/>
        <v>50239.478999999999</v>
      </c>
      <c r="CF76" s="1">
        <f t="shared" si="69"/>
        <v>0</v>
      </c>
      <c r="CG76" s="1">
        <f t="shared" si="70"/>
        <v>0</v>
      </c>
      <c r="CH76" s="1">
        <f t="shared" si="71"/>
        <v>0</v>
      </c>
      <c r="CI76" s="1">
        <f t="shared" si="72"/>
        <v>0</v>
      </c>
      <c r="CJ76" s="1">
        <f t="shared" si="73"/>
        <v>0</v>
      </c>
      <c r="CK76" s="18">
        <f t="shared" si="74"/>
        <v>85239.478999999992</v>
      </c>
      <c r="CL76" s="5">
        <f t="shared" si="75"/>
        <v>7103.2899166666657</v>
      </c>
    </row>
    <row r="77" spans="1:90" x14ac:dyDescent="0.25">
      <c r="A77">
        <v>74</v>
      </c>
      <c r="B77" t="s">
        <v>125</v>
      </c>
      <c r="C77" t="s">
        <v>89</v>
      </c>
      <c r="D77">
        <v>43466</v>
      </c>
      <c r="E77">
        <v>21734</v>
      </c>
      <c r="F77">
        <v>4346</v>
      </c>
      <c r="G77">
        <v>2898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43466</v>
      </c>
      <c r="P77">
        <v>0</v>
      </c>
      <c r="Q77">
        <v>0</v>
      </c>
      <c r="R77">
        <v>0</v>
      </c>
      <c r="S77">
        <v>115910</v>
      </c>
      <c r="T77" s="1">
        <f t="shared" si="45"/>
        <v>521592</v>
      </c>
      <c r="U77" s="1">
        <f t="shared" si="46"/>
        <v>260808</v>
      </c>
      <c r="V77" s="1">
        <f t="shared" si="46"/>
        <v>52152</v>
      </c>
      <c r="W77" s="1">
        <f t="shared" si="46"/>
        <v>34776</v>
      </c>
      <c r="X77" s="1">
        <f t="shared" si="39"/>
        <v>0</v>
      </c>
      <c r="Y77" s="1">
        <f t="shared" si="39"/>
        <v>0</v>
      </c>
      <c r="Z77" s="1">
        <f t="shared" si="39"/>
        <v>0</v>
      </c>
      <c r="AA77" s="1">
        <f t="shared" si="39"/>
        <v>0</v>
      </c>
      <c r="AB77" s="1">
        <f t="shared" si="42"/>
        <v>0</v>
      </c>
      <c r="AC77" s="1">
        <f t="shared" si="42"/>
        <v>0</v>
      </c>
      <c r="AD77" s="1">
        <f t="shared" si="42"/>
        <v>0</v>
      </c>
      <c r="AE77" s="1">
        <f t="shared" si="42"/>
        <v>521592</v>
      </c>
      <c r="AF77" s="1">
        <f t="shared" si="43"/>
        <v>0</v>
      </c>
      <c r="AG77" s="1">
        <f t="shared" si="43"/>
        <v>0</v>
      </c>
      <c r="AH77">
        <f t="shared" si="43"/>
        <v>0</v>
      </c>
      <c r="AK77">
        <f t="shared" si="47"/>
        <v>300000</v>
      </c>
      <c r="AL77" s="4">
        <f t="shared" si="48"/>
        <v>260796</v>
      </c>
      <c r="AM77" s="4">
        <f t="shared" si="49"/>
        <v>260796</v>
      </c>
      <c r="AN77" s="4">
        <v>120000</v>
      </c>
      <c r="AO77" s="4">
        <f t="shared" si="50"/>
        <v>52159.200000000004</v>
      </c>
      <c r="AP77" s="4">
        <f t="shared" si="51"/>
        <v>52152</v>
      </c>
      <c r="AQ77" s="1">
        <f t="shared" si="52"/>
        <v>30000</v>
      </c>
      <c r="BD77" s="4">
        <f t="shared" si="53"/>
        <v>521592</v>
      </c>
      <c r="BE77" s="4">
        <f t="shared" si="54"/>
        <v>12</v>
      </c>
      <c r="BF77" s="4">
        <f t="shared" si="55"/>
        <v>0</v>
      </c>
      <c r="BG77" s="4">
        <f t="shared" si="56"/>
        <v>4776</v>
      </c>
      <c r="BH77" s="4">
        <f t="shared" si="56"/>
        <v>0</v>
      </c>
      <c r="BI77" s="4">
        <f t="shared" si="56"/>
        <v>0</v>
      </c>
      <c r="BJ77" s="4">
        <f t="shared" si="56"/>
        <v>0</v>
      </c>
      <c r="BK77" s="4">
        <f t="shared" si="41"/>
        <v>0</v>
      </c>
      <c r="BL77" s="4">
        <f t="shared" si="40"/>
        <v>0</v>
      </c>
      <c r="BM77" s="4">
        <f t="shared" si="40"/>
        <v>0</v>
      </c>
      <c r="BN77" s="4">
        <f t="shared" si="40"/>
        <v>0</v>
      </c>
      <c r="BO77" s="4">
        <f t="shared" si="40"/>
        <v>521592</v>
      </c>
      <c r="BP77" s="4">
        <f t="shared" si="40"/>
        <v>0</v>
      </c>
      <c r="BQ77" s="4">
        <f t="shared" si="44"/>
        <v>0</v>
      </c>
      <c r="BR77" s="4">
        <f t="shared" si="44"/>
        <v>0</v>
      </c>
      <c r="BS77" s="14">
        <f t="shared" si="57"/>
        <v>1047972</v>
      </c>
      <c r="BT77" s="15">
        <f t="shared" si="58"/>
        <v>31439.160000000003</v>
      </c>
      <c r="BU77" s="15">
        <f t="shared" si="59"/>
        <v>1016532.84</v>
      </c>
      <c r="BV77" s="1">
        <v>300000</v>
      </c>
      <c r="BW77" s="1">
        <f t="shared" si="60"/>
        <v>716532.84</v>
      </c>
      <c r="BX77" s="1">
        <f t="shared" si="61"/>
        <v>100000</v>
      </c>
      <c r="BY77" s="1">
        <f t="shared" si="62"/>
        <v>5000</v>
      </c>
      <c r="BZ77" s="1">
        <f t="shared" si="63"/>
        <v>616532.84</v>
      </c>
      <c r="CA77" s="1">
        <f t="shared" si="64"/>
        <v>300000</v>
      </c>
      <c r="CB77" s="1">
        <f t="shared" si="65"/>
        <v>30000</v>
      </c>
      <c r="CC77" s="1">
        <f t="shared" si="66"/>
        <v>316532.83999999997</v>
      </c>
      <c r="CD77" s="1">
        <f t="shared" si="67"/>
        <v>316532.83999999997</v>
      </c>
      <c r="CE77" s="1">
        <f t="shared" si="68"/>
        <v>47479.925999999992</v>
      </c>
      <c r="CF77" s="1">
        <f t="shared" si="69"/>
        <v>0</v>
      </c>
      <c r="CG77" s="1">
        <f t="shared" si="70"/>
        <v>0</v>
      </c>
      <c r="CH77" s="1">
        <f t="shared" si="71"/>
        <v>0</v>
      </c>
      <c r="CI77" s="1">
        <f t="shared" si="72"/>
        <v>0</v>
      </c>
      <c r="CJ77" s="1">
        <f t="shared" si="73"/>
        <v>0</v>
      </c>
      <c r="CK77" s="18">
        <f t="shared" si="74"/>
        <v>82479.925999999992</v>
      </c>
      <c r="CL77" s="5">
        <f t="shared" si="75"/>
        <v>6873.327166666666</v>
      </c>
    </row>
    <row r="78" spans="1:90" x14ac:dyDescent="0.25">
      <c r="A78">
        <v>75</v>
      </c>
      <c r="B78" t="s">
        <v>126</v>
      </c>
      <c r="C78" t="s">
        <v>89</v>
      </c>
      <c r="D78">
        <v>43013</v>
      </c>
      <c r="E78">
        <v>21507</v>
      </c>
      <c r="F78">
        <v>4301</v>
      </c>
      <c r="G78">
        <v>2868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43013</v>
      </c>
      <c r="P78">
        <v>0</v>
      </c>
      <c r="Q78">
        <v>0</v>
      </c>
      <c r="R78">
        <v>0</v>
      </c>
      <c r="S78">
        <v>114702</v>
      </c>
      <c r="T78" s="1">
        <f t="shared" si="45"/>
        <v>516156</v>
      </c>
      <c r="U78" s="1">
        <f t="shared" si="46"/>
        <v>258084</v>
      </c>
      <c r="V78" s="1">
        <f t="shared" si="46"/>
        <v>51612</v>
      </c>
      <c r="W78" s="1">
        <f t="shared" si="46"/>
        <v>34416</v>
      </c>
      <c r="X78" s="1">
        <f t="shared" si="39"/>
        <v>0</v>
      </c>
      <c r="Y78" s="1">
        <f t="shared" si="39"/>
        <v>0</v>
      </c>
      <c r="Z78" s="1">
        <f t="shared" si="39"/>
        <v>0</v>
      </c>
      <c r="AA78" s="1">
        <f t="shared" si="39"/>
        <v>0</v>
      </c>
      <c r="AB78" s="1">
        <f t="shared" si="42"/>
        <v>0</v>
      </c>
      <c r="AC78" s="1">
        <f t="shared" si="42"/>
        <v>0</v>
      </c>
      <c r="AD78" s="1">
        <f t="shared" si="42"/>
        <v>0</v>
      </c>
      <c r="AE78" s="1">
        <f t="shared" si="42"/>
        <v>516156</v>
      </c>
      <c r="AF78" s="1">
        <f t="shared" si="43"/>
        <v>0</v>
      </c>
      <c r="AG78" s="1">
        <f t="shared" si="43"/>
        <v>0</v>
      </c>
      <c r="AH78">
        <f t="shared" si="43"/>
        <v>0</v>
      </c>
      <c r="AK78">
        <f t="shared" si="47"/>
        <v>300000</v>
      </c>
      <c r="AL78" s="4">
        <f t="shared" si="48"/>
        <v>258078</v>
      </c>
      <c r="AM78" s="4">
        <f t="shared" si="49"/>
        <v>258078</v>
      </c>
      <c r="AN78" s="4">
        <v>120000</v>
      </c>
      <c r="AO78" s="4">
        <f t="shared" si="50"/>
        <v>51615.600000000006</v>
      </c>
      <c r="AP78" s="4">
        <f t="shared" si="51"/>
        <v>51612</v>
      </c>
      <c r="AQ78" s="1">
        <f t="shared" si="52"/>
        <v>30000</v>
      </c>
      <c r="BD78" s="4">
        <f t="shared" si="53"/>
        <v>516156</v>
      </c>
      <c r="BE78" s="4">
        <f t="shared" si="54"/>
        <v>6</v>
      </c>
      <c r="BF78" s="4">
        <f t="shared" si="55"/>
        <v>0</v>
      </c>
      <c r="BG78" s="4">
        <f t="shared" si="56"/>
        <v>4416</v>
      </c>
      <c r="BH78" s="4">
        <f t="shared" si="56"/>
        <v>0</v>
      </c>
      <c r="BI78" s="4">
        <f t="shared" si="56"/>
        <v>0</v>
      </c>
      <c r="BJ78" s="4">
        <f t="shared" si="56"/>
        <v>0</v>
      </c>
      <c r="BK78" s="4">
        <f t="shared" si="41"/>
        <v>0</v>
      </c>
      <c r="BL78" s="4">
        <f t="shared" si="40"/>
        <v>0</v>
      </c>
      <c r="BM78" s="4">
        <f t="shared" si="40"/>
        <v>0</v>
      </c>
      <c r="BN78" s="4">
        <f t="shared" si="40"/>
        <v>0</v>
      </c>
      <c r="BO78" s="4">
        <f t="shared" si="40"/>
        <v>516156</v>
      </c>
      <c r="BP78" s="4">
        <f t="shared" si="40"/>
        <v>0</v>
      </c>
      <c r="BQ78" s="4">
        <f t="shared" si="44"/>
        <v>0</v>
      </c>
      <c r="BR78" s="4">
        <f t="shared" si="44"/>
        <v>0</v>
      </c>
      <c r="BS78" s="14">
        <f t="shared" si="57"/>
        <v>1036734</v>
      </c>
      <c r="BT78" s="15">
        <f t="shared" si="58"/>
        <v>31102.02</v>
      </c>
      <c r="BU78" s="15">
        <f t="shared" si="59"/>
        <v>1005631.98</v>
      </c>
      <c r="BV78" s="1">
        <v>300000</v>
      </c>
      <c r="BW78" s="1">
        <f t="shared" si="60"/>
        <v>705631.98</v>
      </c>
      <c r="BX78" s="1">
        <f t="shared" si="61"/>
        <v>100000</v>
      </c>
      <c r="BY78" s="1">
        <f t="shared" si="62"/>
        <v>5000</v>
      </c>
      <c r="BZ78" s="1">
        <f t="shared" si="63"/>
        <v>605631.98</v>
      </c>
      <c r="CA78" s="1">
        <f t="shared" si="64"/>
        <v>300000</v>
      </c>
      <c r="CB78" s="1">
        <f t="shared" si="65"/>
        <v>30000</v>
      </c>
      <c r="CC78" s="1">
        <f t="shared" si="66"/>
        <v>305631.98</v>
      </c>
      <c r="CD78" s="1">
        <f t="shared" si="67"/>
        <v>305631.98</v>
      </c>
      <c r="CE78" s="1">
        <f t="shared" si="68"/>
        <v>45844.796999999999</v>
      </c>
      <c r="CF78" s="1">
        <f t="shared" si="69"/>
        <v>0</v>
      </c>
      <c r="CG78" s="1">
        <f t="shared" si="70"/>
        <v>0</v>
      </c>
      <c r="CH78" s="1">
        <f t="shared" si="71"/>
        <v>0</v>
      </c>
      <c r="CI78" s="1">
        <f t="shared" si="72"/>
        <v>0</v>
      </c>
      <c r="CJ78" s="1">
        <f t="shared" si="73"/>
        <v>0</v>
      </c>
      <c r="CK78" s="18">
        <f t="shared" si="74"/>
        <v>80844.796999999991</v>
      </c>
      <c r="CL78" s="5">
        <f t="shared" si="75"/>
        <v>6737.0664166666656</v>
      </c>
    </row>
    <row r="79" spans="1:90" x14ac:dyDescent="0.25">
      <c r="A79">
        <v>76</v>
      </c>
      <c r="B79" t="s">
        <v>127</v>
      </c>
      <c r="C79" t="s">
        <v>83</v>
      </c>
      <c r="D79">
        <v>42955</v>
      </c>
      <c r="E79">
        <v>21478</v>
      </c>
      <c r="F79">
        <v>4295</v>
      </c>
      <c r="G79">
        <v>2865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42955</v>
      </c>
      <c r="P79">
        <v>0</v>
      </c>
      <c r="Q79">
        <v>0</v>
      </c>
      <c r="R79">
        <v>0</v>
      </c>
      <c r="S79">
        <v>114548</v>
      </c>
      <c r="T79" s="1">
        <f t="shared" si="45"/>
        <v>515460</v>
      </c>
      <c r="U79" s="1">
        <f t="shared" si="46"/>
        <v>257736</v>
      </c>
      <c r="V79" s="1">
        <f t="shared" si="46"/>
        <v>51540</v>
      </c>
      <c r="W79" s="1">
        <f t="shared" si="46"/>
        <v>34380</v>
      </c>
      <c r="X79" s="1">
        <f t="shared" si="39"/>
        <v>0</v>
      </c>
      <c r="Y79" s="1">
        <f t="shared" si="39"/>
        <v>0</v>
      </c>
      <c r="Z79" s="1">
        <f t="shared" si="39"/>
        <v>0</v>
      </c>
      <c r="AA79" s="1">
        <f t="shared" si="39"/>
        <v>0</v>
      </c>
      <c r="AB79" s="1">
        <f t="shared" si="42"/>
        <v>0</v>
      </c>
      <c r="AC79" s="1">
        <f t="shared" si="42"/>
        <v>0</v>
      </c>
      <c r="AD79" s="1">
        <f t="shared" si="42"/>
        <v>0</v>
      </c>
      <c r="AE79" s="1">
        <f t="shared" si="42"/>
        <v>515460</v>
      </c>
      <c r="AF79" s="1">
        <f t="shared" si="43"/>
        <v>0</v>
      </c>
      <c r="AG79" s="1">
        <f t="shared" si="43"/>
        <v>0</v>
      </c>
      <c r="AH79">
        <f t="shared" si="43"/>
        <v>0</v>
      </c>
      <c r="AK79">
        <f t="shared" si="47"/>
        <v>300000</v>
      </c>
      <c r="AL79" s="4">
        <f t="shared" si="48"/>
        <v>257730</v>
      </c>
      <c r="AM79" s="4">
        <f t="shared" si="49"/>
        <v>257730</v>
      </c>
      <c r="AN79" s="4">
        <v>120000</v>
      </c>
      <c r="AO79" s="4">
        <f t="shared" si="50"/>
        <v>51546</v>
      </c>
      <c r="AP79" s="4">
        <f t="shared" si="51"/>
        <v>51540</v>
      </c>
      <c r="AQ79" s="1">
        <f t="shared" si="52"/>
        <v>30000</v>
      </c>
      <c r="BD79" s="4">
        <f t="shared" si="53"/>
        <v>515460</v>
      </c>
      <c r="BE79" s="4">
        <f t="shared" si="54"/>
        <v>6</v>
      </c>
      <c r="BF79" s="4">
        <f t="shared" si="55"/>
        <v>0</v>
      </c>
      <c r="BG79" s="4">
        <f t="shared" si="56"/>
        <v>4380</v>
      </c>
      <c r="BH79" s="4">
        <f t="shared" si="56"/>
        <v>0</v>
      </c>
      <c r="BI79" s="4">
        <f t="shared" si="56"/>
        <v>0</v>
      </c>
      <c r="BJ79" s="4">
        <f t="shared" si="56"/>
        <v>0</v>
      </c>
      <c r="BK79" s="4">
        <f t="shared" si="41"/>
        <v>0</v>
      </c>
      <c r="BL79" s="4">
        <f t="shared" si="40"/>
        <v>0</v>
      </c>
      <c r="BM79" s="4">
        <f t="shared" si="40"/>
        <v>0</v>
      </c>
      <c r="BN79" s="4">
        <f t="shared" si="40"/>
        <v>0</v>
      </c>
      <c r="BO79" s="4">
        <f t="shared" si="40"/>
        <v>515460</v>
      </c>
      <c r="BP79" s="4">
        <f t="shared" si="40"/>
        <v>0</v>
      </c>
      <c r="BQ79" s="4">
        <f t="shared" si="44"/>
        <v>0</v>
      </c>
      <c r="BR79" s="4">
        <f t="shared" si="44"/>
        <v>0</v>
      </c>
      <c r="BS79" s="14">
        <f t="shared" si="57"/>
        <v>1035306</v>
      </c>
      <c r="BT79" s="15">
        <f t="shared" si="58"/>
        <v>31059.18</v>
      </c>
      <c r="BU79" s="15">
        <f t="shared" si="59"/>
        <v>1004246.82</v>
      </c>
      <c r="BV79" s="1">
        <v>300000</v>
      </c>
      <c r="BW79" s="1">
        <f t="shared" si="60"/>
        <v>704246.82</v>
      </c>
      <c r="BX79" s="1">
        <f t="shared" si="61"/>
        <v>100000</v>
      </c>
      <c r="BY79" s="1">
        <f t="shared" si="62"/>
        <v>5000</v>
      </c>
      <c r="BZ79" s="1">
        <f t="shared" si="63"/>
        <v>604246.81999999995</v>
      </c>
      <c r="CA79" s="1">
        <f t="shared" si="64"/>
        <v>300000</v>
      </c>
      <c r="CB79" s="1">
        <f t="shared" si="65"/>
        <v>30000</v>
      </c>
      <c r="CC79" s="1">
        <f t="shared" si="66"/>
        <v>304246.81999999995</v>
      </c>
      <c r="CD79" s="1">
        <f t="shared" si="67"/>
        <v>304246.81999999995</v>
      </c>
      <c r="CE79" s="1">
        <f t="shared" si="68"/>
        <v>45637.022999999994</v>
      </c>
      <c r="CF79" s="1">
        <f t="shared" si="69"/>
        <v>0</v>
      </c>
      <c r="CG79" s="1">
        <f t="shared" si="70"/>
        <v>0</v>
      </c>
      <c r="CH79" s="1">
        <f t="shared" si="71"/>
        <v>0</v>
      </c>
      <c r="CI79" s="1">
        <f t="shared" si="72"/>
        <v>0</v>
      </c>
      <c r="CJ79" s="1">
        <f t="shared" si="73"/>
        <v>0</v>
      </c>
      <c r="CK79" s="18">
        <f t="shared" si="74"/>
        <v>80637.022999999986</v>
      </c>
      <c r="CL79" s="5">
        <f t="shared" si="75"/>
        <v>6719.7519166666652</v>
      </c>
    </row>
    <row r="80" spans="1:90" x14ac:dyDescent="0.25">
      <c r="A80">
        <v>77</v>
      </c>
      <c r="B80" t="s">
        <v>128</v>
      </c>
      <c r="C80" t="s">
        <v>83</v>
      </c>
      <c r="D80">
        <v>42955</v>
      </c>
      <c r="E80">
        <v>21478</v>
      </c>
      <c r="F80">
        <v>4295</v>
      </c>
      <c r="G80">
        <v>2865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42955</v>
      </c>
      <c r="P80">
        <v>0</v>
      </c>
      <c r="Q80">
        <v>0</v>
      </c>
      <c r="R80">
        <v>0</v>
      </c>
      <c r="S80">
        <v>114548</v>
      </c>
      <c r="T80" s="1">
        <f t="shared" si="45"/>
        <v>515460</v>
      </c>
      <c r="U80" s="1">
        <f t="shared" si="46"/>
        <v>257736</v>
      </c>
      <c r="V80" s="1">
        <f t="shared" si="46"/>
        <v>51540</v>
      </c>
      <c r="W80" s="1">
        <f t="shared" si="46"/>
        <v>34380</v>
      </c>
      <c r="X80" s="1">
        <f t="shared" si="46"/>
        <v>0</v>
      </c>
      <c r="Y80" s="1">
        <f t="shared" si="46"/>
        <v>0</v>
      </c>
      <c r="Z80" s="1">
        <f t="shared" si="46"/>
        <v>0</v>
      </c>
      <c r="AA80" s="1">
        <f t="shared" ref="AA80:AA122" si="76">K80*$D$2</f>
        <v>0</v>
      </c>
      <c r="AB80" s="1">
        <f t="shared" si="42"/>
        <v>0</v>
      </c>
      <c r="AC80" s="1">
        <f t="shared" si="42"/>
        <v>0</v>
      </c>
      <c r="AD80" s="1">
        <f t="shared" si="42"/>
        <v>0</v>
      </c>
      <c r="AE80" s="1">
        <f t="shared" si="42"/>
        <v>515460</v>
      </c>
      <c r="AF80" s="1">
        <f t="shared" si="43"/>
        <v>0</v>
      </c>
      <c r="AG80" s="1">
        <f t="shared" si="43"/>
        <v>0</v>
      </c>
      <c r="AH80">
        <f t="shared" si="43"/>
        <v>0</v>
      </c>
      <c r="AK80">
        <f t="shared" si="47"/>
        <v>300000</v>
      </c>
      <c r="AL80" s="4">
        <f t="shared" si="48"/>
        <v>257730</v>
      </c>
      <c r="AM80" s="4">
        <f t="shared" si="49"/>
        <v>257730</v>
      </c>
      <c r="AN80" s="4">
        <v>120000</v>
      </c>
      <c r="AO80" s="4">
        <f t="shared" si="50"/>
        <v>51546</v>
      </c>
      <c r="AP80" s="4">
        <f t="shared" si="51"/>
        <v>51540</v>
      </c>
      <c r="AQ80" s="1">
        <f t="shared" si="52"/>
        <v>30000</v>
      </c>
      <c r="BD80" s="4">
        <f t="shared" si="53"/>
        <v>515460</v>
      </c>
      <c r="BE80" s="4">
        <f t="shared" si="54"/>
        <v>6</v>
      </c>
      <c r="BF80" s="4">
        <f t="shared" si="55"/>
        <v>0</v>
      </c>
      <c r="BG80" s="4">
        <f t="shared" si="56"/>
        <v>4380</v>
      </c>
      <c r="BH80" s="4">
        <f t="shared" si="56"/>
        <v>0</v>
      </c>
      <c r="BI80" s="4">
        <f t="shared" si="56"/>
        <v>0</v>
      </c>
      <c r="BJ80" s="4">
        <f t="shared" si="56"/>
        <v>0</v>
      </c>
      <c r="BK80" s="4">
        <f t="shared" si="41"/>
        <v>0</v>
      </c>
      <c r="BL80" s="4">
        <f t="shared" si="40"/>
        <v>0</v>
      </c>
      <c r="BM80" s="4">
        <f t="shared" si="40"/>
        <v>0</v>
      </c>
      <c r="BN80" s="4">
        <f t="shared" si="40"/>
        <v>0</v>
      </c>
      <c r="BO80" s="4">
        <f t="shared" si="40"/>
        <v>515460</v>
      </c>
      <c r="BP80" s="4">
        <f t="shared" si="40"/>
        <v>0</v>
      </c>
      <c r="BQ80" s="4">
        <f t="shared" si="44"/>
        <v>0</v>
      </c>
      <c r="BR80" s="4">
        <f t="shared" si="44"/>
        <v>0</v>
      </c>
      <c r="BS80" s="14">
        <f t="shared" si="57"/>
        <v>1035306</v>
      </c>
      <c r="BT80" s="15">
        <f t="shared" si="58"/>
        <v>31059.18</v>
      </c>
      <c r="BU80" s="15">
        <f t="shared" si="59"/>
        <v>1004246.82</v>
      </c>
      <c r="BV80" s="1">
        <v>300000</v>
      </c>
      <c r="BW80" s="1">
        <f t="shared" si="60"/>
        <v>704246.82</v>
      </c>
      <c r="BX80" s="1">
        <f t="shared" si="61"/>
        <v>100000</v>
      </c>
      <c r="BY80" s="1">
        <f t="shared" si="62"/>
        <v>5000</v>
      </c>
      <c r="BZ80" s="1">
        <f t="shared" si="63"/>
        <v>604246.81999999995</v>
      </c>
      <c r="CA80" s="1">
        <f t="shared" si="64"/>
        <v>300000</v>
      </c>
      <c r="CB80" s="1">
        <f t="shared" si="65"/>
        <v>30000</v>
      </c>
      <c r="CC80" s="1">
        <f t="shared" si="66"/>
        <v>304246.81999999995</v>
      </c>
      <c r="CD80" s="1">
        <f t="shared" si="67"/>
        <v>304246.81999999995</v>
      </c>
      <c r="CE80" s="1">
        <f t="shared" si="68"/>
        <v>45637.022999999994</v>
      </c>
      <c r="CF80" s="1">
        <f t="shared" si="69"/>
        <v>0</v>
      </c>
      <c r="CG80" s="1">
        <f t="shared" si="70"/>
        <v>0</v>
      </c>
      <c r="CH80" s="1">
        <f t="shared" si="71"/>
        <v>0</v>
      </c>
      <c r="CI80" s="1">
        <f t="shared" si="72"/>
        <v>0</v>
      </c>
      <c r="CJ80" s="1">
        <f t="shared" si="73"/>
        <v>0</v>
      </c>
      <c r="CK80" s="18">
        <f t="shared" si="74"/>
        <v>80637.022999999986</v>
      </c>
      <c r="CL80" s="5">
        <f t="shared" si="75"/>
        <v>6719.7519166666652</v>
      </c>
    </row>
    <row r="81" spans="1:90" x14ac:dyDescent="0.25">
      <c r="A81">
        <v>78</v>
      </c>
      <c r="B81" t="s">
        <v>129</v>
      </c>
      <c r="C81" t="s">
        <v>89</v>
      </c>
      <c r="D81">
        <v>42250</v>
      </c>
      <c r="E81">
        <v>21125</v>
      </c>
      <c r="F81">
        <v>4225</v>
      </c>
      <c r="G81">
        <v>2816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42250</v>
      </c>
      <c r="P81">
        <v>0</v>
      </c>
      <c r="Q81">
        <v>0</v>
      </c>
      <c r="R81">
        <v>0</v>
      </c>
      <c r="S81">
        <v>112666</v>
      </c>
      <c r="T81" s="1">
        <f t="shared" si="45"/>
        <v>507000</v>
      </c>
      <c r="U81" s="1">
        <f t="shared" si="46"/>
        <v>253500</v>
      </c>
      <c r="V81" s="1">
        <f t="shared" si="46"/>
        <v>50700</v>
      </c>
      <c r="W81" s="1">
        <f t="shared" si="46"/>
        <v>33792</v>
      </c>
      <c r="X81" s="1">
        <f t="shared" si="46"/>
        <v>0</v>
      </c>
      <c r="Y81" s="1">
        <f t="shared" si="46"/>
        <v>0</v>
      </c>
      <c r="Z81" s="1">
        <f t="shared" si="46"/>
        <v>0</v>
      </c>
      <c r="AA81" s="1">
        <f t="shared" si="76"/>
        <v>0</v>
      </c>
      <c r="AB81" s="1">
        <f t="shared" si="42"/>
        <v>0</v>
      </c>
      <c r="AC81" s="1">
        <f t="shared" si="42"/>
        <v>0</v>
      </c>
      <c r="AD81" s="1">
        <f t="shared" si="42"/>
        <v>0</v>
      </c>
      <c r="AE81" s="1">
        <f t="shared" si="42"/>
        <v>507000</v>
      </c>
      <c r="AF81" s="1">
        <f t="shared" si="43"/>
        <v>0</v>
      </c>
      <c r="AG81" s="1">
        <f t="shared" si="43"/>
        <v>0</v>
      </c>
      <c r="AH81">
        <f t="shared" si="43"/>
        <v>0</v>
      </c>
      <c r="AK81">
        <f t="shared" si="47"/>
        <v>300000</v>
      </c>
      <c r="AL81" s="4">
        <f t="shared" si="48"/>
        <v>253500</v>
      </c>
      <c r="AM81" s="4">
        <f t="shared" si="49"/>
        <v>253500</v>
      </c>
      <c r="AN81" s="4">
        <v>120000</v>
      </c>
      <c r="AO81" s="4">
        <f t="shared" si="50"/>
        <v>50700</v>
      </c>
      <c r="AP81" s="4">
        <f t="shared" si="51"/>
        <v>50700</v>
      </c>
      <c r="AQ81" s="1">
        <f t="shared" si="52"/>
        <v>30000</v>
      </c>
      <c r="BD81" s="4">
        <f t="shared" si="53"/>
        <v>507000</v>
      </c>
      <c r="BE81" s="4">
        <f t="shared" si="54"/>
        <v>0</v>
      </c>
      <c r="BF81" s="4">
        <f t="shared" si="55"/>
        <v>0</v>
      </c>
      <c r="BG81" s="4">
        <f t="shared" si="56"/>
        <v>3792</v>
      </c>
      <c r="BH81" s="4">
        <f t="shared" si="56"/>
        <v>0</v>
      </c>
      <c r="BI81" s="4">
        <f t="shared" si="56"/>
        <v>0</v>
      </c>
      <c r="BJ81" s="4">
        <f t="shared" si="56"/>
        <v>0</v>
      </c>
      <c r="BK81" s="4">
        <f t="shared" si="41"/>
        <v>0</v>
      </c>
      <c r="BL81" s="4">
        <f t="shared" si="40"/>
        <v>0</v>
      </c>
      <c r="BM81" s="4">
        <f t="shared" si="40"/>
        <v>0</v>
      </c>
      <c r="BN81" s="4">
        <f t="shared" si="40"/>
        <v>0</v>
      </c>
      <c r="BO81" s="4">
        <f t="shared" si="40"/>
        <v>507000</v>
      </c>
      <c r="BP81" s="4">
        <f t="shared" si="40"/>
        <v>0</v>
      </c>
      <c r="BQ81" s="4">
        <f t="shared" si="44"/>
        <v>0</v>
      </c>
      <c r="BR81" s="4">
        <f t="shared" si="44"/>
        <v>0</v>
      </c>
      <c r="BS81" s="14">
        <f t="shared" si="57"/>
        <v>1017792</v>
      </c>
      <c r="BT81" s="15">
        <f t="shared" si="58"/>
        <v>30533.760000000002</v>
      </c>
      <c r="BU81" s="15">
        <f t="shared" si="59"/>
        <v>987258.24</v>
      </c>
      <c r="BV81" s="1">
        <v>300000</v>
      </c>
      <c r="BW81" s="1">
        <f t="shared" si="60"/>
        <v>687258.24</v>
      </c>
      <c r="BX81" s="1">
        <f t="shared" si="61"/>
        <v>100000</v>
      </c>
      <c r="BY81" s="1">
        <f t="shared" si="62"/>
        <v>5000</v>
      </c>
      <c r="BZ81" s="1">
        <f t="shared" si="63"/>
        <v>587258.24</v>
      </c>
      <c r="CA81" s="1">
        <f t="shared" si="64"/>
        <v>300000</v>
      </c>
      <c r="CB81" s="1">
        <f t="shared" si="65"/>
        <v>30000</v>
      </c>
      <c r="CC81" s="1">
        <f t="shared" si="66"/>
        <v>287258.23999999999</v>
      </c>
      <c r="CD81" s="1">
        <f t="shared" si="67"/>
        <v>287258.23999999999</v>
      </c>
      <c r="CE81" s="1">
        <f t="shared" si="68"/>
        <v>43088.735999999997</v>
      </c>
      <c r="CF81" s="1">
        <f t="shared" si="69"/>
        <v>0</v>
      </c>
      <c r="CG81" s="1">
        <f t="shared" si="70"/>
        <v>0</v>
      </c>
      <c r="CH81" s="1">
        <f t="shared" si="71"/>
        <v>0</v>
      </c>
      <c r="CI81" s="1">
        <f t="shared" si="72"/>
        <v>0</v>
      </c>
      <c r="CJ81" s="1">
        <f t="shared" si="73"/>
        <v>0</v>
      </c>
      <c r="CK81" s="18">
        <f t="shared" si="74"/>
        <v>78088.736000000004</v>
      </c>
      <c r="CL81" s="5">
        <f t="shared" si="75"/>
        <v>6507.394666666667</v>
      </c>
    </row>
    <row r="82" spans="1:90" x14ac:dyDescent="0.25">
      <c r="A82">
        <v>79</v>
      </c>
      <c r="B82" t="s">
        <v>130</v>
      </c>
      <c r="C82" t="s">
        <v>131</v>
      </c>
      <c r="D82">
        <v>41717</v>
      </c>
      <c r="E82">
        <v>20858</v>
      </c>
      <c r="F82">
        <v>4171</v>
      </c>
      <c r="G82">
        <v>2781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41717</v>
      </c>
      <c r="P82">
        <v>0</v>
      </c>
      <c r="Q82">
        <v>0</v>
      </c>
      <c r="R82">
        <v>0</v>
      </c>
      <c r="S82">
        <v>111244</v>
      </c>
      <c r="T82" s="1">
        <f t="shared" si="45"/>
        <v>500604</v>
      </c>
      <c r="U82" s="1">
        <f t="shared" si="46"/>
        <v>250296</v>
      </c>
      <c r="V82" s="1">
        <f t="shared" si="46"/>
        <v>50052</v>
      </c>
      <c r="W82" s="1">
        <f t="shared" si="46"/>
        <v>33372</v>
      </c>
      <c r="X82" s="1">
        <f t="shared" si="46"/>
        <v>0</v>
      </c>
      <c r="Y82" s="1">
        <f t="shared" si="46"/>
        <v>0</v>
      </c>
      <c r="Z82" s="1">
        <f t="shared" si="46"/>
        <v>0</v>
      </c>
      <c r="AA82" s="1">
        <f t="shared" si="76"/>
        <v>0</v>
      </c>
      <c r="AB82" s="1">
        <f t="shared" si="42"/>
        <v>0</v>
      </c>
      <c r="AC82" s="1">
        <f t="shared" si="42"/>
        <v>0</v>
      </c>
      <c r="AD82" s="1">
        <f t="shared" si="42"/>
        <v>0</v>
      </c>
      <c r="AE82" s="1">
        <f t="shared" si="42"/>
        <v>500604</v>
      </c>
      <c r="AF82" s="1">
        <f t="shared" si="43"/>
        <v>0</v>
      </c>
      <c r="AG82" s="1">
        <f t="shared" si="43"/>
        <v>0</v>
      </c>
      <c r="AH82">
        <f t="shared" si="43"/>
        <v>0</v>
      </c>
      <c r="AK82">
        <f t="shared" si="47"/>
        <v>300000</v>
      </c>
      <c r="AL82" s="4">
        <f t="shared" si="48"/>
        <v>250302</v>
      </c>
      <c r="AM82" s="4">
        <f t="shared" si="49"/>
        <v>250296</v>
      </c>
      <c r="AN82" s="4">
        <v>120000</v>
      </c>
      <c r="AO82" s="4">
        <f t="shared" si="50"/>
        <v>50060.4</v>
      </c>
      <c r="AP82" s="4">
        <f t="shared" si="51"/>
        <v>50052</v>
      </c>
      <c r="AQ82" s="1">
        <f t="shared" si="52"/>
        <v>30000</v>
      </c>
      <c r="BD82" s="4">
        <f t="shared" si="53"/>
        <v>500604</v>
      </c>
      <c r="BE82" s="4">
        <f t="shared" si="54"/>
        <v>0</v>
      </c>
      <c r="BF82" s="4">
        <f t="shared" si="55"/>
        <v>0</v>
      </c>
      <c r="BG82" s="4">
        <f t="shared" si="56"/>
        <v>3372</v>
      </c>
      <c r="BH82" s="4">
        <f t="shared" si="56"/>
        <v>0</v>
      </c>
      <c r="BI82" s="4">
        <f t="shared" si="56"/>
        <v>0</v>
      </c>
      <c r="BJ82" s="4">
        <f t="shared" si="56"/>
        <v>0</v>
      </c>
      <c r="BK82" s="4">
        <f t="shared" si="41"/>
        <v>0</v>
      </c>
      <c r="BL82" s="4">
        <f t="shared" si="40"/>
        <v>0</v>
      </c>
      <c r="BM82" s="4">
        <f t="shared" si="40"/>
        <v>0</v>
      </c>
      <c r="BN82" s="4">
        <f t="shared" si="40"/>
        <v>0</v>
      </c>
      <c r="BO82" s="4">
        <f t="shared" si="40"/>
        <v>500604</v>
      </c>
      <c r="BP82" s="4">
        <f t="shared" si="40"/>
        <v>0</v>
      </c>
      <c r="BQ82" s="4">
        <f t="shared" si="44"/>
        <v>0</v>
      </c>
      <c r="BR82" s="4">
        <f t="shared" si="44"/>
        <v>0</v>
      </c>
      <c r="BS82" s="14">
        <f t="shared" si="57"/>
        <v>1004580</v>
      </c>
      <c r="BT82" s="15">
        <f t="shared" si="58"/>
        <v>30137.399999999998</v>
      </c>
      <c r="BU82" s="15">
        <f t="shared" si="59"/>
        <v>974442.6</v>
      </c>
      <c r="BV82" s="1">
        <v>300000</v>
      </c>
      <c r="BW82" s="1">
        <f t="shared" si="60"/>
        <v>674442.6</v>
      </c>
      <c r="BX82" s="1">
        <f t="shared" si="61"/>
        <v>100000</v>
      </c>
      <c r="BY82" s="1">
        <f t="shared" si="62"/>
        <v>5000</v>
      </c>
      <c r="BZ82" s="1">
        <f t="shared" si="63"/>
        <v>574442.6</v>
      </c>
      <c r="CA82" s="1">
        <f t="shared" si="64"/>
        <v>300000</v>
      </c>
      <c r="CB82" s="1">
        <f t="shared" si="65"/>
        <v>30000</v>
      </c>
      <c r="CC82" s="1">
        <f t="shared" si="66"/>
        <v>274442.59999999998</v>
      </c>
      <c r="CD82" s="1">
        <f t="shared" si="67"/>
        <v>274442.59999999998</v>
      </c>
      <c r="CE82" s="1">
        <f t="shared" si="68"/>
        <v>41166.389999999992</v>
      </c>
      <c r="CF82" s="1">
        <f t="shared" si="69"/>
        <v>0</v>
      </c>
      <c r="CG82" s="1">
        <f t="shared" si="70"/>
        <v>0</v>
      </c>
      <c r="CH82" s="1">
        <f t="shared" si="71"/>
        <v>0</v>
      </c>
      <c r="CI82" s="1">
        <f t="shared" si="72"/>
        <v>0</v>
      </c>
      <c r="CJ82" s="1">
        <f t="shared" si="73"/>
        <v>0</v>
      </c>
      <c r="CK82" s="18">
        <f t="shared" si="74"/>
        <v>76166.389999999985</v>
      </c>
      <c r="CL82" s="5">
        <f t="shared" si="75"/>
        <v>6347.1991666666654</v>
      </c>
    </row>
    <row r="83" spans="1:90" x14ac:dyDescent="0.25">
      <c r="A83">
        <v>80</v>
      </c>
      <c r="B83" t="s">
        <v>132</v>
      </c>
      <c r="C83" t="s">
        <v>131</v>
      </c>
      <c r="D83">
        <v>41717</v>
      </c>
      <c r="E83">
        <v>20859</v>
      </c>
      <c r="F83">
        <v>4171</v>
      </c>
      <c r="G83">
        <v>2780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41717</v>
      </c>
      <c r="P83">
        <v>0</v>
      </c>
      <c r="Q83">
        <v>0</v>
      </c>
      <c r="R83">
        <v>0</v>
      </c>
      <c r="S83">
        <v>111244</v>
      </c>
      <c r="T83" s="1">
        <f t="shared" si="45"/>
        <v>500604</v>
      </c>
      <c r="U83" s="1">
        <f t="shared" si="46"/>
        <v>250308</v>
      </c>
      <c r="V83" s="1">
        <f t="shared" si="46"/>
        <v>50052</v>
      </c>
      <c r="W83" s="1">
        <f t="shared" si="46"/>
        <v>33360</v>
      </c>
      <c r="X83" s="1">
        <f t="shared" si="46"/>
        <v>0</v>
      </c>
      <c r="Y83" s="1">
        <f t="shared" si="46"/>
        <v>0</v>
      </c>
      <c r="Z83" s="1">
        <f t="shared" si="46"/>
        <v>0</v>
      </c>
      <c r="AA83" s="1">
        <f t="shared" si="76"/>
        <v>0</v>
      </c>
      <c r="AB83" s="1">
        <f t="shared" si="42"/>
        <v>0</v>
      </c>
      <c r="AC83" s="1">
        <f t="shared" si="42"/>
        <v>0</v>
      </c>
      <c r="AD83" s="1">
        <f t="shared" si="42"/>
        <v>0</v>
      </c>
      <c r="AE83" s="1">
        <f t="shared" si="42"/>
        <v>500604</v>
      </c>
      <c r="AF83" s="1">
        <f t="shared" si="43"/>
        <v>0</v>
      </c>
      <c r="AG83" s="1">
        <f t="shared" si="43"/>
        <v>0</v>
      </c>
      <c r="AH83">
        <f t="shared" si="43"/>
        <v>0</v>
      </c>
      <c r="AK83">
        <f t="shared" si="47"/>
        <v>300000</v>
      </c>
      <c r="AL83" s="4">
        <f t="shared" si="48"/>
        <v>250302</v>
      </c>
      <c r="AM83" s="4">
        <f t="shared" si="49"/>
        <v>250302</v>
      </c>
      <c r="AN83" s="4">
        <v>120000</v>
      </c>
      <c r="AO83" s="4">
        <f t="shared" si="50"/>
        <v>50060.4</v>
      </c>
      <c r="AP83" s="4">
        <f t="shared" si="51"/>
        <v>50052</v>
      </c>
      <c r="AQ83" s="1">
        <f t="shared" si="52"/>
        <v>30000</v>
      </c>
      <c r="BD83" s="4">
        <f t="shared" si="53"/>
        <v>500604</v>
      </c>
      <c r="BE83" s="4">
        <f t="shared" si="54"/>
        <v>6</v>
      </c>
      <c r="BF83" s="4">
        <f t="shared" si="55"/>
        <v>0</v>
      </c>
      <c r="BG83" s="4">
        <f t="shared" si="56"/>
        <v>3360</v>
      </c>
      <c r="BH83" s="4">
        <f t="shared" si="56"/>
        <v>0</v>
      </c>
      <c r="BI83" s="4">
        <f t="shared" si="56"/>
        <v>0</v>
      </c>
      <c r="BJ83" s="4">
        <f t="shared" si="56"/>
        <v>0</v>
      </c>
      <c r="BK83" s="4">
        <f t="shared" si="41"/>
        <v>0</v>
      </c>
      <c r="BL83" s="4">
        <f t="shared" si="40"/>
        <v>0</v>
      </c>
      <c r="BM83" s="4">
        <f t="shared" si="40"/>
        <v>0</v>
      </c>
      <c r="BN83" s="4">
        <f t="shared" si="40"/>
        <v>0</v>
      </c>
      <c r="BO83" s="4">
        <f t="shared" si="40"/>
        <v>500604</v>
      </c>
      <c r="BP83" s="4">
        <f t="shared" si="40"/>
        <v>0</v>
      </c>
      <c r="BQ83" s="4">
        <f t="shared" si="44"/>
        <v>0</v>
      </c>
      <c r="BR83" s="4">
        <f t="shared" si="44"/>
        <v>0</v>
      </c>
      <c r="BS83" s="14">
        <f t="shared" si="57"/>
        <v>1004574</v>
      </c>
      <c r="BT83" s="15">
        <f t="shared" si="58"/>
        <v>30137.22</v>
      </c>
      <c r="BU83" s="15">
        <f t="shared" si="59"/>
        <v>974436.78</v>
      </c>
      <c r="BV83" s="1">
        <v>300000</v>
      </c>
      <c r="BW83" s="1">
        <f t="shared" si="60"/>
        <v>674436.78</v>
      </c>
      <c r="BX83" s="1">
        <f t="shared" si="61"/>
        <v>100000</v>
      </c>
      <c r="BY83" s="1">
        <f t="shared" si="62"/>
        <v>5000</v>
      </c>
      <c r="BZ83" s="1">
        <f t="shared" si="63"/>
        <v>574436.78</v>
      </c>
      <c r="CA83" s="1">
        <f t="shared" si="64"/>
        <v>300000</v>
      </c>
      <c r="CB83" s="1">
        <f t="shared" si="65"/>
        <v>30000</v>
      </c>
      <c r="CC83" s="1">
        <f t="shared" si="66"/>
        <v>274436.78000000003</v>
      </c>
      <c r="CD83" s="1">
        <f t="shared" si="67"/>
        <v>274436.78000000003</v>
      </c>
      <c r="CE83" s="1">
        <f t="shared" si="68"/>
        <v>41165.517</v>
      </c>
      <c r="CF83" s="1">
        <f t="shared" si="69"/>
        <v>0</v>
      </c>
      <c r="CG83" s="1">
        <f t="shared" si="70"/>
        <v>0</v>
      </c>
      <c r="CH83" s="1">
        <f t="shared" si="71"/>
        <v>0</v>
      </c>
      <c r="CI83" s="1">
        <f t="shared" si="72"/>
        <v>0</v>
      </c>
      <c r="CJ83" s="1">
        <f t="shared" si="73"/>
        <v>0</v>
      </c>
      <c r="CK83" s="18">
        <f t="shared" si="74"/>
        <v>76165.516999999993</v>
      </c>
      <c r="CL83" s="5">
        <f t="shared" si="75"/>
        <v>6347.126416666666</v>
      </c>
    </row>
    <row r="84" spans="1:90" x14ac:dyDescent="0.25">
      <c r="A84">
        <v>81</v>
      </c>
      <c r="B84" t="s">
        <v>133</v>
      </c>
      <c r="C84" t="s">
        <v>131</v>
      </c>
      <c r="D84">
        <v>41717</v>
      </c>
      <c r="E84">
        <v>20859</v>
      </c>
      <c r="F84">
        <v>4171</v>
      </c>
      <c r="G84">
        <v>2780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41717</v>
      </c>
      <c r="P84">
        <v>0</v>
      </c>
      <c r="Q84">
        <v>0</v>
      </c>
      <c r="R84">
        <v>0</v>
      </c>
      <c r="S84">
        <v>111244</v>
      </c>
      <c r="T84" s="1">
        <f t="shared" si="45"/>
        <v>500604</v>
      </c>
      <c r="U84" s="1">
        <f t="shared" si="46"/>
        <v>250308</v>
      </c>
      <c r="V84" s="1">
        <f t="shared" si="46"/>
        <v>50052</v>
      </c>
      <c r="W84" s="1">
        <f t="shared" si="46"/>
        <v>33360</v>
      </c>
      <c r="X84" s="1">
        <f t="shared" si="46"/>
        <v>0</v>
      </c>
      <c r="Y84" s="1">
        <f t="shared" si="46"/>
        <v>0</v>
      </c>
      <c r="Z84" s="1">
        <f t="shared" si="46"/>
        <v>0</v>
      </c>
      <c r="AA84" s="1">
        <f t="shared" si="76"/>
        <v>0</v>
      </c>
      <c r="AB84" s="1">
        <f t="shared" si="42"/>
        <v>0</v>
      </c>
      <c r="AC84" s="1">
        <f t="shared" si="42"/>
        <v>0</v>
      </c>
      <c r="AD84" s="1">
        <f t="shared" si="42"/>
        <v>0</v>
      </c>
      <c r="AE84" s="1">
        <f t="shared" si="42"/>
        <v>500604</v>
      </c>
      <c r="AF84" s="1">
        <f t="shared" si="43"/>
        <v>0</v>
      </c>
      <c r="AG84" s="1">
        <f t="shared" si="43"/>
        <v>0</v>
      </c>
      <c r="AH84">
        <f t="shared" si="43"/>
        <v>0</v>
      </c>
      <c r="AK84">
        <f t="shared" si="47"/>
        <v>300000</v>
      </c>
      <c r="AL84" s="4">
        <f t="shared" si="48"/>
        <v>250302</v>
      </c>
      <c r="AM84" s="4">
        <f t="shared" si="49"/>
        <v>250302</v>
      </c>
      <c r="AN84" s="4">
        <v>120000</v>
      </c>
      <c r="AO84" s="4">
        <f t="shared" si="50"/>
        <v>50060.4</v>
      </c>
      <c r="AP84" s="4">
        <f t="shared" si="51"/>
        <v>50052</v>
      </c>
      <c r="AQ84" s="1">
        <f t="shared" si="52"/>
        <v>30000</v>
      </c>
      <c r="BD84" s="4">
        <f t="shared" si="53"/>
        <v>500604</v>
      </c>
      <c r="BE84" s="4">
        <f t="shared" si="54"/>
        <v>6</v>
      </c>
      <c r="BF84" s="4">
        <f t="shared" si="55"/>
        <v>0</v>
      </c>
      <c r="BG84" s="4">
        <f t="shared" si="56"/>
        <v>3360</v>
      </c>
      <c r="BH84" s="4">
        <f t="shared" si="56"/>
        <v>0</v>
      </c>
      <c r="BI84" s="4">
        <f t="shared" si="56"/>
        <v>0</v>
      </c>
      <c r="BJ84" s="4">
        <f t="shared" si="56"/>
        <v>0</v>
      </c>
      <c r="BK84" s="4">
        <f t="shared" si="41"/>
        <v>0</v>
      </c>
      <c r="BL84" s="4">
        <f t="shared" si="41"/>
        <v>0</v>
      </c>
      <c r="BM84" s="4">
        <f t="shared" si="41"/>
        <v>0</v>
      </c>
      <c r="BN84" s="4">
        <f t="shared" si="41"/>
        <v>0</v>
      </c>
      <c r="BO84" s="4">
        <f t="shared" si="41"/>
        <v>500604</v>
      </c>
      <c r="BP84" s="4">
        <f t="shared" si="41"/>
        <v>0</v>
      </c>
      <c r="BQ84" s="4">
        <f t="shared" si="44"/>
        <v>0</v>
      </c>
      <c r="BR84" s="4">
        <f t="shared" si="44"/>
        <v>0</v>
      </c>
      <c r="BS84" s="14">
        <f t="shared" si="57"/>
        <v>1004574</v>
      </c>
      <c r="BT84" s="15">
        <f t="shared" si="58"/>
        <v>30137.22</v>
      </c>
      <c r="BU84" s="15">
        <f t="shared" si="59"/>
        <v>974436.78</v>
      </c>
      <c r="BV84" s="1">
        <v>300000</v>
      </c>
      <c r="BW84" s="1">
        <f t="shared" si="60"/>
        <v>674436.78</v>
      </c>
      <c r="BX84" s="1">
        <f t="shared" si="61"/>
        <v>100000</v>
      </c>
      <c r="BY84" s="1">
        <f t="shared" si="62"/>
        <v>5000</v>
      </c>
      <c r="BZ84" s="1">
        <f t="shared" si="63"/>
        <v>574436.78</v>
      </c>
      <c r="CA84" s="1">
        <f t="shared" si="64"/>
        <v>300000</v>
      </c>
      <c r="CB84" s="1">
        <f t="shared" si="65"/>
        <v>30000</v>
      </c>
      <c r="CC84" s="1">
        <f t="shared" si="66"/>
        <v>274436.78000000003</v>
      </c>
      <c r="CD84" s="1">
        <f t="shared" si="67"/>
        <v>274436.78000000003</v>
      </c>
      <c r="CE84" s="1">
        <f t="shared" si="68"/>
        <v>41165.517</v>
      </c>
      <c r="CF84" s="1">
        <f t="shared" si="69"/>
        <v>0</v>
      </c>
      <c r="CG84" s="1">
        <f t="shared" si="70"/>
        <v>0</v>
      </c>
      <c r="CH84" s="1">
        <f t="shared" si="71"/>
        <v>0</v>
      </c>
      <c r="CI84" s="1">
        <f t="shared" si="72"/>
        <v>0</v>
      </c>
      <c r="CJ84" s="1">
        <f t="shared" si="73"/>
        <v>0</v>
      </c>
      <c r="CK84" s="18">
        <f t="shared" si="74"/>
        <v>76165.516999999993</v>
      </c>
      <c r="CL84" s="5">
        <f t="shared" si="75"/>
        <v>6347.126416666666</v>
      </c>
    </row>
    <row r="85" spans="1:90" x14ac:dyDescent="0.25">
      <c r="A85">
        <v>82</v>
      </c>
      <c r="B85" t="s">
        <v>134</v>
      </c>
      <c r="C85" t="s">
        <v>131</v>
      </c>
      <c r="D85">
        <v>41717</v>
      </c>
      <c r="E85">
        <v>20859</v>
      </c>
      <c r="F85">
        <v>4171</v>
      </c>
      <c r="G85">
        <v>2780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41717</v>
      </c>
      <c r="P85">
        <v>0</v>
      </c>
      <c r="Q85">
        <v>0</v>
      </c>
      <c r="R85">
        <v>0</v>
      </c>
      <c r="S85">
        <v>111244</v>
      </c>
      <c r="T85" s="1">
        <f t="shared" si="45"/>
        <v>500604</v>
      </c>
      <c r="U85" s="1">
        <f t="shared" si="46"/>
        <v>250308</v>
      </c>
      <c r="V85" s="1">
        <f t="shared" si="46"/>
        <v>50052</v>
      </c>
      <c r="W85" s="1">
        <f t="shared" si="46"/>
        <v>33360</v>
      </c>
      <c r="X85" s="1">
        <f t="shared" si="46"/>
        <v>0</v>
      </c>
      <c r="Y85" s="1">
        <f t="shared" si="46"/>
        <v>0</v>
      </c>
      <c r="Z85" s="1">
        <f t="shared" si="46"/>
        <v>0</v>
      </c>
      <c r="AA85" s="1">
        <f t="shared" si="76"/>
        <v>0</v>
      </c>
      <c r="AB85" s="1">
        <f t="shared" si="42"/>
        <v>0</v>
      </c>
      <c r="AC85" s="1">
        <f t="shared" si="42"/>
        <v>0</v>
      </c>
      <c r="AD85" s="1">
        <f t="shared" si="42"/>
        <v>0</v>
      </c>
      <c r="AE85" s="1">
        <f t="shared" si="42"/>
        <v>500604</v>
      </c>
      <c r="AF85" s="1">
        <f t="shared" si="43"/>
        <v>0</v>
      </c>
      <c r="AG85" s="1">
        <f t="shared" si="43"/>
        <v>0</v>
      </c>
      <c r="AH85">
        <f t="shared" si="43"/>
        <v>0</v>
      </c>
      <c r="AK85">
        <f t="shared" si="47"/>
        <v>300000</v>
      </c>
      <c r="AL85" s="4">
        <f t="shared" si="48"/>
        <v>250302</v>
      </c>
      <c r="AM85" s="4">
        <f t="shared" si="49"/>
        <v>250302</v>
      </c>
      <c r="AN85" s="4">
        <v>120000</v>
      </c>
      <c r="AO85" s="4">
        <f t="shared" si="50"/>
        <v>50060.4</v>
      </c>
      <c r="AP85" s="4">
        <f t="shared" si="51"/>
        <v>50052</v>
      </c>
      <c r="AQ85" s="1">
        <f t="shared" si="52"/>
        <v>30000</v>
      </c>
      <c r="BD85" s="4">
        <f t="shared" si="53"/>
        <v>500604</v>
      </c>
      <c r="BE85" s="4">
        <f t="shared" si="54"/>
        <v>6</v>
      </c>
      <c r="BF85" s="4">
        <f t="shared" si="55"/>
        <v>0</v>
      </c>
      <c r="BG85" s="4">
        <f t="shared" si="56"/>
        <v>3360</v>
      </c>
      <c r="BH85" s="4">
        <f t="shared" si="56"/>
        <v>0</v>
      </c>
      <c r="BI85" s="4">
        <f t="shared" si="56"/>
        <v>0</v>
      </c>
      <c r="BJ85" s="4">
        <f t="shared" si="56"/>
        <v>0</v>
      </c>
      <c r="BK85" s="4">
        <f t="shared" si="41"/>
        <v>0</v>
      </c>
      <c r="BL85" s="4">
        <f t="shared" si="41"/>
        <v>0</v>
      </c>
      <c r="BM85" s="4">
        <f t="shared" si="41"/>
        <v>0</v>
      </c>
      <c r="BN85" s="4">
        <f t="shared" si="41"/>
        <v>0</v>
      </c>
      <c r="BO85" s="4">
        <f t="shared" si="41"/>
        <v>500604</v>
      </c>
      <c r="BP85" s="4">
        <f t="shared" si="41"/>
        <v>0</v>
      </c>
      <c r="BQ85" s="4">
        <f t="shared" si="44"/>
        <v>0</v>
      </c>
      <c r="BR85" s="4">
        <f t="shared" si="44"/>
        <v>0</v>
      </c>
      <c r="BS85" s="14">
        <f t="shared" si="57"/>
        <v>1004574</v>
      </c>
      <c r="BT85" s="15">
        <f t="shared" si="58"/>
        <v>30137.22</v>
      </c>
      <c r="BU85" s="15">
        <f t="shared" si="59"/>
        <v>974436.78</v>
      </c>
      <c r="BV85" s="1">
        <v>300000</v>
      </c>
      <c r="BW85" s="1">
        <f t="shared" si="60"/>
        <v>674436.78</v>
      </c>
      <c r="BX85" s="1">
        <f t="shared" si="61"/>
        <v>100000</v>
      </c>
      <c r="BY85" s="1">
        <f t="shared" si="62"/>
        <v>5000</v>
      </c>
      <c r="BZ85" s="1">
        <f t="shared" si="63"/>
        <v>574436.78</v>
      </c>
      <c r="CA85" s="1">
        <f t="shared" si="64"/>
        <v>300000</v>
      </c>
      <c r="CB85" s="1">
        <f t="shared" si="65"/>
        <v>30000</v>
      </c>
      <c r="CC85" s="1">
        <f t="shared" si="66"/>
        <v>274436.78000000003</v>
      </c>
      <c r="CD85" s="1">
        <f t="shared" si="67"/>
        <v>274436.78000000003</v>
      </c>
      <c r="CE85" s="1">
        <f t="shared" si="68"/>
        <v>41165.517</v>
      </c>
      <c r="CF85" s="1">
        <f t="shared" si="69"/>
        <v>0</v>
      </c>
      <c r="CG85" s="1">
        <f t="shared" si="70"/>
        <v>0</v>
      </c>
      <c r="CH85" s="1">
        <f t="shared" si="71"/>
        <v>0</v>
      </c>
      <c r="CI85" s="1">
        <f t="shared" si="72"/>
        <v>0</v>
      </c>
      <c r="CJ85" s="1">
        <f t="shared" si="73"/>
        <v>0</v>
      </c>
      <c r="CK85" s="18">
        <f t="shared" si="74"/>
        <v>76165.516999999993</v>
      </c>
      <c r="CL85" s="5">
        <f t="shared" si="75"/>
        <v>6347.126416666666</v>
      </c>
    </row>
    <row r="86" spans="1:90" x14ac:dyDescent="0.25">
      <c r="A86">
        <v>83</v>
      </c>
      <c r="B86" t="s">
        <v>135</v>
      </c>
      <c r="C86" t="s">
        <v>89</v>
      </c>
      <c r="D86">
        <v>41396</v>
      </c>
      <c r="E86">
        <v>20698</v>
      </c>
      <c r="F86">
        <v>4140</v>
      </c>
      <c r="G86">
        <v>2760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41396</v>
      </c>
      <c r="P86">
        <v>0</v>
      </c>
      <c r="Q86">
        <v>0</v>
      </c>
      <c r="R86">
        <v>0</v>
      </c>
      <c r="S86">
        <v>110390</v>
      </c>
      <c r="T86" s="1">
        <f t="shared" si="45"/>
        <v>496752</v>
      </c>
      <c r="U86" s="1">
        <f t="shared" si="46"/>
        <v>248376</v>
      </c>
      <c r="V86" s="1">
        <f t="shared" si="46"/>
        <v>49680</v>
      </c>
      <c r="W86" s="1">
        <f t="shared" si="46"/>
        <v>33120</v>
      </c>
      <c r="X86" s="1">
        <f t="shared" si="46"/>
        <v>0</v>
      </c>
      <c r="Y86" s="1">
        <f t="shared" si="46"/>
        <v>0</v>
      </c>
      <c r="Z86" s="1">
        <f t="shared" si="46"/>
        <v>0</v>
      </c>
      <c r="AA86" s="1">
        <f t="shared" si="76"/>
        <v>0</v>
      </c>
      <c r="AB86" s="1">
        <f t="shared" si="42"/>
        <v>0</v>
      </c>
      <c r="AC86" s="1">
        <f t="shared" si="42"/>
        <v>0</v>
      </c>
      <c r="AD86" s="1">
        <f t="shared" si="42"/>
        <v>0</v>
      </c>
      <c r="AE86" s="1">
        <f t="shared" si="42"/>
        <v>496752</v>
      </c>
      <c r="AF86" s="1">
        <f t="shared" si="43"/>
        <v>0</v>
      </c>
      <c r="AG86" s="1">
        <f t="shared" si="43"/>
        <v>0</v>
      </c>
      <c r="AH86">
        <f t="shared" si="43"/>
        <v>0</v>
      </c>
      <c r="AK86">
        <f t="shared" si="47"/>
        <v>300000</v>
      </c>
      <c r="AL86" s="4">
        <f t="shared" si="48"/>
        <v>248376</v>
      </c>
      <c r="AM86" s="4">
        <f t="shared" si="49"/>
        <v>248376</v>
      </c>
      <c r="AN86" s="4">
        <v>120000</v>
      </c>
      <c r="AO86" s="4">
        <f t="shared" si="50"/>
        <v>49675.200000000004</v>
      </c>
      <c r="AP86" s="4">
        <f t="shared" si="51"/>
        <v>49675.200000000004</v>
      </c>
      <c r="AQ86" s="1">
        <f t="shared" si="52"/>
        <v>30000</v>
      </c>
      <c r="BD86" s="4">
        <f t="shared" si="53"/>
        <v>496752</v>
      </c>
      <c r="BE86" s="4">
        <f t="shared" si="54"/>
        <v>0</v>
      </c>
      <c r="BF86" s="4">
        <f t="shared" si="55"/>
        <v>4.7999999999956344</v>
      </c>
      <c r="BG86" s="4">
        <f t="shared" si="56"/>
        <v>3120</v>
      </c>
      <c r="BH86" s="4">
        <f t="shared" si="56"/>
        <v>0</v>
      </c>
      <c r="BI86" s="4">
        <f t="shared" si="56"/>
        <v>0</v>
      </c>
      <c r="BJ86" s="4">
        <f t="shared" si="56"/>
        <v>0</v>
      </c>
      <c r="BK86" s="4">
        <f t="shared" si="41"/>
        <v>0</v>
      </c>
      <c r="BL86" s="4">
        <f t="shared" si="41"/>
        <v>0</v>
      </c>
      <c r="BM86" s="4">
        <f t="shared" si="41"/>
        <v>0</v>
      </c>
      <c r="BN86" s="4">
        <f t="shared" si="41"/>
        <v>0</v>
      </c>
      <c r="BO86" s="4">
        <f t="shared" si="41"/>
        <v>496752</v>
      </c>
      <c r="BP86" s="4">
        <f t="shared" si="41"/>
        <v>0</v>
      </c>
      <c r="BQ86" s="4">
        <f t="shared" si="44"/>
        <v>0</v>
      </c>
      <c r="BR86" s="4">
        <f t="shared" si="44"/>
        <v>0</v>
      </c>
      <c r="BS86" s="14">
        <f t="shared" si="57"/>
        <v>996628.8</v>
      </c>
      <c r="BT86" s="15">
        <f t="shared" si="58"/>
        <v>29898.864000000001</v>
      </c>
      <c r="BU86" s="15">
        <f t="shared" si="59"/>
        <v>966729.93599999999</v>
      </c>
      <c r="BV86" s="1">
        <v>300000</v>
      </c>
      <c r="BW86" s="1">
        <f t="shared" si="60"/>
        <v>666729.93599999999</v>
      </c>
      <c r="BX86" s="1">
        <f t="shared" si="61"/>
        <v>100000</v>
      </c>
      <c r="BY86" s="1">
        <f t="shared" si="62"/>
        <v>5000</v>
      </c>
      <c r="BZ86" s="1">
        <f t="shared" si="63"/>
        <v>566729.93599999999</v>
      </c>
      <c r="CA86" s="1">
        <f t="shared" si="64"/>
        <v>300000</v>
      </c>
      <c r="CB86" s="1">
        <f t="shared" si="65"/>
        <v>30000</v>
      </c>
      <c r="CC86" s="1">
        <f t="shared" si="66"/>
        <v>266729.93599999999</v>
      </c>
      <c r="CD86" s="1">
        <f t="shared" si="67"/>
        <v>266729.93599999999</v>
      </c>
      <c r="CE86" s="1">
        <f t="shared" si="68"/>
        <v>40009.490399999995</v>
      </c>
      <c r="CF86" s="1">
        <f t="shared" si="69"/>
        <v>0</v>
      </c>
      <c r="CG86" s="1">
        <f t="shared" si="70"/>
        <v>0</v>
      </c>
      <c r="CH86" s="1">
        <f t="shared" si="71"/>
        <v>0</v>
      </c>
      <c r="CI86" s="1">
        <f t="shared" si="72"/>
        <v>0</v>
      </c>
      <c r="CJ86" s="1">
        <f t="shared" si="73"/>
        <v>0</v>
      </c>
      <c r="CK86" s="18">
        <f t="shared" si="74"/>
        <v>75009.490399999995</v>
      </c>
      <c r="CL86" s="5">
        <f t="shared" si="75"/>
        <v>6250.7908666666663</v>
      </c>
    </row>
    <row r="87" spans="1:90" x14ac:dyDescent="0.25">
      <c r="A87">
        <v>84</v>
      </c>
      <c r="B87" t="s">
        <v>136</v>
      </c>
      <c r="C87" t="s">
        <v>131</v>
      </c>
      <c r="D87">
        <v>40914</v>
      </c>
      <c r="E87">
        <v>20457</v>
      </c>
      <c r="F87">
        <v>4091</v>
      </c>
      <c r="G87">
        <v>2728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40914</v>
      </c>
      <c r="P87">
        <v>0</v>
      </c>
      <c r="Q87">
        <v>0</v>
      </c>
      <c r="R87">
        <v>0</v>
      </c>
      <c r="S87">
        <v>109104</v>
      </c>
      <c r="T87" s="1">
        <f t="shared" si="45"/>
        <v>490968</v>
      </c>
      <c r="U87" s="1">
        <f t="shared" si="46"/>
        <v>245484</v>
      </c>
      <c r="V87" s="1">
        <f t="shared" si="46"/>
        <v>49092</v>
      </c>
      <c r="W87" s="1">
        <f t="shared" si="46"/>
        <v>32736</v>
      </c>
      <c r="X87" s="1">
        <f t="shared" si="46"/>
        <v>0</v>
      </c>
      <c r="Y87" s="1">
        <f t="shared" si="46"/>
        <v>0</v>
      </c>
      <c r="Z87" s="1">
        <f t="shared" ref="Z87:Z122" si="77">J87*$D$2</f>
        <v>0</v>
      </c>
      <c r="AA87" s="1">
        <f t="shared" si="76"/>
        <v>0</v>
      </c>
      <c r="AB87" s="1">
        <f t="shared" si="42"/>
        <v>0</v>
      </c>
      <c r="AC87" s="1">
        <f t="shared" si="42"/>
        <v>0</v>
      </c>
      <c r="AD87" s="1">
        <f t="shared" si="42"/>
        <v>0</v>
      </c>
      <c r="AE87" s="1">
        <f t="shared" si="42"/>
        <v>490968</v>
      </c>
      <c r="AF87" s="1">
        <f t="shared" si="43"/>
        <v>0</v>
      </c>
      <c r="AG87" s="1">
        <f t="shared" si="43"/>
        <v>0</v>
      </c>
      <c r="AH87">
        <f t="shared" si="43"/>
        <v>0</v>
      </c>
      <c r="AK87">
        <f t="shared" si="47"/>
        <v>300000</v>
      </c>
      <c r="AL87" s="4">
        <f t="shared" si="48"/>
        <v>245484</v>
      </c>
      <c r="AM87" s="4">
        <f t="shared" si="49"/>
        <v>245484</v>
      </c>
      <c r="AN87" s="4">
        <v>120000</v>
      </c>
      <c r="AO87" s="4">
        <f t="shared" si="50"/>
        <v>49096.800000000003</v>
      </c>
      <c r="AP87" s="4">
        <f t="shared" si="51"/>
        <v>49092</v>
      </c>
      <c r="AQ87" s="1">
        <f t="shared" si="52"/>
        <v>30000</v>
      </c>
      <c r="BD87" s="4">
        <f t="shared" si="53"/>
        <v>490968</v>
      </c>
      <c r="BE87" s="4">
        <f t="shared" si="54"/>
        <v>0</v>
      </c>
      <c r="BF87" s="4">
        <f t="shared" si="55"/>
        <v>0</v>
      </c>
      <c r="BG87" s="4">
        <f t="shared" si="56"/>
        <v>2736</v>
      </c>
      <c r="BH87" s="4">
        <f t="shared" si="56"/>
        <v>0</v>
      </c>
      <c r="BI87" s="4">
        <f t="shared" si="56"/>
        <v>0</v>
      </c>
      <c r="BJ87" s="4">
        <f t="shared" si="56"/>
        <v>0</v>
      </c>
      <c r="BK87" s="4">
        <f t="shared" si="41"/>
        <v>0</v>
      </c>
      <c r="BL87" s="4">
        <f t="shared" si="41"/>
        <v>0</v>
      </c>
      <c r="BM87" s="4">
        <f t="shared" si="41"/>
        <v>0</v>
      </c>
      <c r="BN87" s="4">
        <f t="shared" si="41"/>
        <v>0</v>
      </c>
      <c r="BO87" s="4">
        <f t="shared" si="41"/>
        <v>490968</v>
      </c>
      <c r="BP87" s="4">
        <f t="shared" si="41"/>
        <v>0</v>
      </c>
      <c r="BQ87" s="4">
        <f t="shared" si="44"/>
        <v>0</v>
      </c>
      <c r="BR87" s="4">
        <f t="shared" si="44"/>
        <v>0</v>
      </c>
      <c r="BS87" s="14">
        <f t="shared" si="57"/>
        <v>984672</v>
      </c>
      <c r="BT87" s="15">
        <f t="shared" si="58"/>
        <v>29540.160000000003</v>
      </c>
      <c r="BU87" s="15">
        <f t="shared" si="59"/>
        <v>955131.84</v>
      </c>
      <c r="BV87" s="1">
        <v>300000</v>
      </c>
      <c r="BW87" s="1">
        <f t="shared" si="60"/>
        <v>655131.84</v>
      </c>
      <c r="BX87" s="1">
        <f t="shared" si="61"/>
        <v>100000</v>
      </c>
      <c r="BY87" s="1">
        <f t="shared" si="62"/>
        <v>5000</v>
      </c>
      <c r="BZ87" s="1">
        <f t="shared" si="63"/>
        <v>555131.84</v>
      </c>
      <c r="CA87" s="1">
        <f t="shared" si="64"/>
        <v>300000</v>
      </c>
      <c r="CB87" s="1">
        <f t="shared" si="65"/>
        <v>30000</v>
      </c>
      <c r="CC87" s="1">
        <f t="shared" si="66"/>
        <v>255131.83999999997</v>
      </c>
      <c r="CD87" s="1">
        <f t="shared" si="67"/>
        <v>255131.83999999997</v>
      </c>
      <c r="CE87" s="1">
        <f t="shared" si="68"/>
        <v>38269.775999999991</v>
      </c>
      <c r="CF87" s="1">
        <f t="shared" si="69"/>
        <v>0</v>
      </c>
      <c r="CG87" s="1">
        <f t="shared" si="70"/>
        <v>0</v>
      </c>
      <c r="CH87" s="1">
        <f t="shared" si="71"/>
        <v>0</v>
      </c>
      <c r="CI87" s="1">
        <f t="shared" si="72"/>
        <v>0</v>
      </c>
      <c r="CJ87" s="1">
        <f t="shared" si="73"/>
        <v>0</v>
      </c>
      <c r="CK87" s="18">
        <f t="shared" si="74"/>
        <v>73269.775999999983</v>
      </c>
      <c r="CL87" s="5">
        <f t="shared" si="75"/>
        <v>6105.8146666666653</v>
      </c>
    </row>
    <row r="88" spans="1:90" x14ac:dyDescent="0.25">
      <c r="A88">
        <v>85</v>
      </c>
      <c r="B88" t="s">
        <v>137</v>
      </c>
      <c r="C88" t="s">
        <v>131</v>
      </c>
      <c r="D88">
        <v>40914</v>
      </c>
      <c r="E88">
        <v>20457</v>
      </c>
      <c r="F88">
        <v>4091</v>
      </c>
      <c r="G88">
        <v>2728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40914</v>
      </c>
      <c r="P88">
        <v>0</v>
      </c>
      <c r="Q88">
        <v>0</v>
      </c>
      <c r="R88">
        <v>0</v>
      </c>
      <c r="S88">
        <v>109104</v>
      </c>
      <c r="T88" s="1">
        <f t="shared" si="45"/>
        <v>490968</v>
      </c>
      <c r="U88" s="1">
        <f t="shared" si="46"/>
        <v>245484</v>
      </c>
      <c r="V88" s="1">
        <f t="shared" si="46"/>
        <v>49092</v>
      </c>
      <c r="W88" s="1">
        <f t="shared" si="46"/>
        <v>32736</v>
      </c>
      <c r="X88" s="1">
        <f t="shared" si="46"/>
        <v>0</v>
      </c>
      <c r="Y88" s="1">
        <f t="shared" si="46"/>
        <v>0</v>
      </c>
      <c r="Z88" s="1">
        <f t="shared" si="77"/>
        <v>0</v>
      </c>
      <c r="AA88" s="1">
        <f t="shared" si="76"/>
        <v>0</v>
      </c>
      <c r="AB88" s="1">
        <f t="shared" si="42"/>
        <v>0</v>
      </c>
      <c r="AC88" s="1">
        <f t="shared" si="42"/>
        <v>0</v>
      </c>
      <c r="AD88" s="1">
        <f t="shared" si="42"/>
        <v>0</v>
      </c>
      <c r="AE88" s="1">
        <f t="shared" si="42"/>
        <v>490968</v>
      </c>
      <c r="AF88" s="1">
        <f t="shared" si="43"/>
        <v>0</v>
      </c>
      <c r="AG88" s="1">
        <f t="shared" si="43"/>
        <v>0</v>
      </c>
      <c r="AH88">
        <f t="shared" si="43"/>
        <v>0</v>
      </c>
      <c r="AK88">
        <f t="shared" si="47"/>
        <v>300000</v>
      </c>
      <c r="AL88" s="4">
        <f t="shared" si="48"/>
        <v>245484</v>
      </c>
      <c r="AM88" s="4">
        <f t="shared" si="49"/>
        <v>245484</v>
      </c>
      <c r="AN88" s="4">
        <v>120000</v>
      </c>
      <c r="AO88" s="4">
        <f t="shared" si="50"/>
        <v>49096.800000000003</v>
      </c>
      <c r="AP88" s="4">
        <f t="shared" si="51"/>
        <v>49092</v>
      </c>
      <c r="AQ88" s="1">
        <f t="shared" si="52"/>
        <v>30000</v>
      </c>
      <c r="BD88" s="4">
        <f t="shared" si="53"/>
        <v>490968</v>
      </c>
      <c r="BE88" s="4">
        <f t="shared" si="54"/>
        <v>0</v>
      </c>
      <c r="BF88" s="4">
        <f t="shared" si="55"/>
        <v>0</v>
      </c>
      <c r="BG88" s="4">
        <f t="shared" si="56"/>
        <v>2736</v>
      </c>
      <c r="BH88" s="4">
        <f t="shared" si="56"/>
        <v>0</v>
      </c>
      <c r="BI88" s="4">
        <f t="shared" si="56"/>
        <v>0</v>
      </c>
      <c r="BJ88" s="4">
        <f t="shared" si="56"/>
        <v>0</v>
      </c>
      <c r="BK88" s="4">
        <f t="shared" si="41"/>
        <v>0</v>
      </c>
      <c r="BL88" s="4">
        <f t="shared" si="41"/>
        <v>0</v>
      </c>
      <c r="BM88" s="4">
        <f t="shared" si="41"/>
        <v>0</v>
      </c>
      <c r="BN88" s="4">
        <f t="shared" si="41"/>
        <v>0</v>
      </c>
      <c r="BO88" s="4">
        <f t="shared" si="41"/>
        <v>490968</v>
      </c>
      <c r="BP88" s="4">
        <f t="shared" si="41"/>
        <v>0</v>
      </c>
      <c r="BQ88" s="4">
        <f t="shared" si="44"/>
        <v>0</v>
      </c>
      <c r="BR88" s="4">
        <f t="shared" si="44"/>
        <v>0</v>
      </c>
      <c r="BS88" s="14">
        <f t="shared" si="57"/>
        <v>984672</v>
      </c>
      <c r="BT88" s="15">
        <f t="shared" si="58"/>
        <v>29540.160000000003</v>
      </c>
      <c r="BU88" s="15">
        <f t="shared" si="59"/>
        <v>955131.84</v>
      </c>
      <c r="BV88" s="1">
        <v>300000</v>
      </c>
      <c r="BW88" s="1">
        <f t="shared" si="60"/>
        <v>655131.84</v>
      </c>
      <c r="BX88" s="1">
        <f t="shared" si="61"/>
        <v>100000</v>
      </c>
      <c r="BY88" s="1">
        <f t="shared" si="62"/>
        <v>5000</v>
      </c>
      <c r="BZ88" s="1">
        <f t="shared" si="63"/>
        <v>555131.84</v>
      </c>
      <c r="CA88" s="1">
        <f t="shared" si="64"/>
        <v>300000</v>
      </c>
      <c r="CB88" s="1">
        <f t="shared" si="65"/>
        <v>30000</v>
      </c>
      <c r="CC88" s="1">
        <f t="shared" si="66"/>
        <v>255131.83999999997</v>
      </c>
      <c r="CD88" s="1">
        <f t="shared" si="67"/>
        <v>255131.83999999997</v>
      </c>
      <c r="CE88" s="1">
        <f t="shared" si="68"/>
        <v>38269.775999999991</v>
      </c>
      <c r="CF88" s="1">
        <f t="shared" si="69"/>
        <v>0</v>
      </c>
      <c r="CG88" s="1">
        <f t="shared" si="70"/>
        <v>0</v>
      </c>
      <c r="CH88" s="1">
        <f t="shared" si="71"/>
        <v>0</v>
      </c>
      <c r="CI88" s="1">
        <f t="shared" si="72"/>
        <v>0</v>
      </c>
      <c r="CJ88" s="1">
        <f t="shared" si="73"/>
        <v>0</v>
      </c>
      <c r="CK88" s="18">
        <f t="shared" si="74"/>
        <v>73269.775999999983</v>
      </c>
      <c r="CL88" s="5">
        <f t="shared" si="75"/>
        <v>6105.8146666666653</v>
      </c>
    </row>
    <row r="89" spans="1:90" x14ac:dyDescent="0.25">
      <c r="A89">
        <v>86</v>
      </c>
      <c r="B89" t="s">
        <v>138</v>
      </c>
      <c r="C89" t="s">
        <v>131</v>
      </c>
      <c r="D89">
        <v>40914</v>
      </c>
      <c r="E89">
        <v>20457</v>
      </c>
      <c r="F89">
        <v>4091</v>
      </c>
      <c r="G89">
        <v>2728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40914</v>
      </c>
      <c r="P89">
        <v>0</v>
      </c>
      <c r="Q89">
        <v>0</v>
      </c>
      <c r="R89">
        <v>0</v>
      </c>
      <c r="S89">
        <v>109104</v>
      </c>
      <c r="T89" s="1">
        <f t="shared" si="45"/>
        <v>490968</v>
      </c>
      <c r="U89" s="1">
        <f t="shared" si="46"/>
        <v>245484</v>
      </c>
      <c r="V89" s="1">
        <f t="shared" si="46"/>
        <v>49092</v>
      </c>
      <c r="W89" s="1">
        <f t="shared" si="46"/>
        <v>32736</v>
      </c>
      <c r="X89" s="1">
        <f t="shared" si="46"/>
        <v>0</v>
      </c>
      <c r="Y89" s="1">
        <f t="shared" si="46"/>
        <v>0</v>
      </c>
      <c r="Z89" s="1">
        <f t="shared" si="77"/>
        <v>0</v>
      </c>
      <c r="AA89" s="1">
        <f t="shared" si="76"/>
        <v>0</v>
      </c>
      <c r="AB89" s="1">
        <f t="shared" si="42"/>
        <v>0</v>
      </c>
      <c r="AC89" s="1">
        <f t="shared" si="42"/>
        <v>0</v>
      </c>
      <c r="AD89" s="1">
        <f t="shared" si="42"/>
        <v>0</v>
      </c>
      <c r="AE89" s="1">
        <f t="shared" si="42"/>
        <v>490968</v>
      </c>
      <c r="AF89" s="1">
        <f t="shared" si="43"/>
        <v>0</v>
      </c>
      <c r="AG89" s="1">
        <f t="shared" si="43"/>
        <v>0</v>
      </c>
      <c r="AH89">
        <f t="shared" si="43"/>
        <v>0</v>
      </c>
      <c r="AK89">
        <f t="shared" si="47"/>
        <v>300000</v>
      </c>
      <c r="AL89" s="4">
        <f t="shared" si="48"/>
        <v>245484</v>
      </c>
      <c r="AM89" s="4">
        <f t="shared" si="49"/>
        <v>245484</v>
      </c>
      <c r="AN89" s="4">
        <v>120000</v>
      </c>
      <c r="AO89" s="4">
        <f t="shared" si="50"/>
        <v>49096.800000000003</v>
      </c>
      <c r="AP89" s="4">
        <f t="shared" si="51"/>
        <v>49092</v>
      </c>
      <c r="AQ89" s="1">
        <f t="shared" si="52"/>
        <v>30000</v>
      </c>
      <c r="BD89" s="4">
        <f t="shared" si="53"/>
        <v>490968</v>
      </c>
      <c r="BE89" s="4">
        <f t="shared" si="54"/>
        <v>0</v>
      </c>
      <c r="BF89" s="4">
        <f t="shared" si="55"/>
        <v>0</v>
      </c>
      <c r="BG89" s="4">
        <f t="shared" si="56"/>
        <v>2736</v>
      </c>
      <c r="BH89" s="4">
        <f t="shared" si="56"/>
        <v>0</v>
      </c>
      <c r="BI89" s="4">
        <f t="shared" si="56"/>
        <v>0</v>
      </c>
      <c r="BJ89" s="4">
        <f t="shared" si="56"/>
        <v>0</v>
      </c>
      <c r="BK89" s="4">
        <f t="shared" si="41"/>
        <v>0</v>
      </c>
      <c r="BL89" s="4">
        <f t="shared" si="41"/>
        <v>0</v>
      </c>
      <c r="BM89" s="4">
        <f t="shared" si="41"/>
        <v>0</v>
      </c>
      <c r="BN89" s="4">
        <f t="shared" si="41"/>
        <v>0</v>
      </c>
      <c r="BO89" s="4">
        <f t="shared" si="41"/>
        <v>490968</v>
      </c>
      <c r="BP89" s="4">
        <f t="shared" si="41"/>
        <v>0</v>
      </c>
      <c r="BQ89" s="4">
        <f t="shared" si="44"/>
        <v>0</v>
      </c>
      <c r="BR89" s="4">
        <f t="shared" si="44"/>
        <v>0</v>
      </c>
      <c r="BS89" s="14">
        <f t="shared" si="57"/>
        <v>984672</v>
      </c>
      <c r="BT89" s="15">
        <f t="shared" si="58"/>
        <v>29540.160000000003</v>
      </c>
      <c r="BU89" s="15">
        <f t="shared" si="59"/>
        <v>955131.84</v>
      </c>
      <c r="BV89" s="1">
        <v>300000</v>
      </c>
      <c r="BW89" s="1">
        <f t="shared" si="60"/>
        <v>655131.84</v>
      </c>
      <c r="BX89" s="1">
        <f t="shared" si="61"/>
        <v>100000</v>
      </c>
      <c r="BY89" s="1">
        <f t="shared" si="62"/>
        <v>5000</v>
      </c>
      <c r="BZ89" s="1">
        <f t="shared" si="63"/>
        <v>555131.84</v>
      </c>
      <c r="CA89" s="1">
        <f t="shared" si="64"/>
        <v>300000</v>
      </c>
      <c r="CB89" s="1">
        <f t="shared" si="65"/>
        <v>30000</v>
      </c>
      <c r="CC89" s="1">
        <f t="shared" si="66"/>
        <v>255131.83999999997</v>
      </c>
      <c r="CD89" s="1">
        <f t="shared" si="67"/>
        <v>255131.83999999997</v>
      </c>
      <c r="CE89" s="1">
        <f t="shared" si="68"/>
        <v>38269.775999999991</v>
      </c>
      <c r="CF89" s="1">
        <f t="shared" si="69"/>
        <v>0</v>
      </c>
      <c r="CG89" s="1">
        <f t="shared" si="70"/>
        <v>0</v>
      </c>
      <c r="CH89" s="1">
        <f t="shared" si="71"/>
        <v>0</v>
      </c>
      <c r="CI89" s="1">
        <f t="shared" si="72"/>
        <v>0</v>
      </c>
      <c r="CJ89" s="1">
        <f t="shared" si="73"/>
        <v>0</v>
      </c>
      <c r="CK89" s="18">
        <f t="shared" si="74"/>
        <v>73269.775999999983</v>
      </c>
      <c r="CL89" s="5">
        <f t="shared" si="75"/>
        <v>6105.8146666666653</v>
      </c>
    </row>
    <row r="90" spans="1:90" x14ac:dyDescent="0.25">
      <c r="A90">
        <v>87</v>
      </c>
      <c r="B90" t="s">
        <v>139</v>
      </c>
      <c r="C90" t="s">
        <v>140</v>
      </c>
      <c r="D90">
        <v>40549</v>
      </c>
      <c r="E90">
        <v>20275</v>
      </c>
      <c r="F90">
        <v>4055</v>
      </c>
      <c r="G90">
        <v>2703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40549</v>
      </c>
      <c r="P90">
        <v>0</v>
      </c>
      <c r="Q90">
        <v>0</v>
      </c>
      <c r="R90">
        <v>0</v>
      </c>
      <c r="S90">
        <v>108131</v>
      </c>
      <c r="T90" s="1">
        <f t="shared" si="45"/>
        <v>486588</v>
      </c>
      <c r="U90" s="1">
        <f t="shared" si="46"/>
        <v>243300</v>
      </c>
      <c r="V90" s="1">
        <f t="shared" si="46"/>
        <v>48660</v>
      </c>
      <c r="W90" s="1">
        <f t="shared" si="46"/>
        <v>32436</v>
      </c>
      <c r="X90" s="1">
        <f t="shared" si="46"/>
        <v>0</v>
      </c>
      <c r="Y90" s="1">
        <f t="shared" si="46"/>
        <v>0</v>
      </c>
      <c r="Z90" s="1">
        <f t="shared" si="77"/>
        <v>0</v>
      </c>
      <c r="AA90" s="1">
        <f t="shared" si="76"/>
        <v>0</v>
      </c>
      <c r="AB90" s="1">
        <f t="shared" si="42"/>
        <v>0</v>
      </c>
      <c r="AC90" s="1">
        <f t="shared" si="42"/>
        <v>0</v>
      </c>
      <c r="AD90" s="1">
        <f t="shared" si="42"/>
        <v>0</v>
      </c>
      <c r="AE90" s="1">
        <f t="shared" si="42"/>
        <v>486588</v>
      </c>
      <c r="AF90" s="1">
        <f t="shared" si="43"/>
        <v>0</v>
      </c>
      <c r="AG90" s="1">
        <f t="shared" si="43"/>
        <v>0</v>
      </c>
      <c r="AH90">
        <f t="shared" si="43"/>
        <v>0</v>
      </c>
      <c r="AK90">
        <f t="shared" si="47"/>
        <v>300000</v>
      </c>
      <c r="AL90" s="4">
        <f t="shared" si="48"/>
        <v>243294</v>
      </c>
      <c r="AM90" s="4">
        <f t="shared" si="49"/>
        <v>243294</v>
      </c>
      <c r="AN90" s="4">
        <v>120000</v>
      </c>
      <c r="AO90" s="4">
        <f t="shared" si="50"/>
        <v>48658.8</v>
      </c>
      <c r="AP90" s="4">
        <f t="shared" si="51"/>
        <v>48658.8</v>
      </c>
      <c r="AQ90" s="1">
        <f t="shared" si="52"/>
        <v>30000</v>
      </c>
      <c r="BD90" s="4">
        <f t="shared" si="53"/>
        <v>486588</v>
      </c>
      <c r="BE90" s="4">
        <f t="shared" si="54"/>
        <v>6</v>
      </c>
      <c r="BF90" s="4">
        <f t="shared" si="55"/>
        <v>1.1999999999970896</v>
      </c>
      <c r="BG90" s="4">
        <f t="shared" si="56"/>
        <v>2436</v>
      </c>
      <c r="BH90" s="4">
        <f t="shared" si="56"/>
        <v>0</v>
      </c>
      <c r="BI90" s="4">
        <f t="shared" si="56"/>
        <v>0</v>
      </c>
      <c r="BJ90" s="4">
        <f t="shared" si="56"/>
        <v>0</v>
      </c>
      <c r="BK90" s="4">
        <f t="shared" si="41"/>
        <v>0</v>
      </c>
      <c r="BL90" s="4">
        <f t="shared" si="41"/>
        <v>0</v>
      </c>
      <c r="BM90" s="4">
        <f t="shared" si="41"/>
        <v>0</v>
      </c>
      <c r="BN90" s="4">
        <f t="shared" si="41"/>
        <v>0</v>
      </c>
      <c r="BO90" s="4">
        <f t="shared" si="41"/>
        <v>486588</v>
      </c>
      <c r="BP90" s="4">
        <f t="shared" si="41"/>
        <v>0</v>
      </c>
      <c r="BQ90" s="4">
        <f t="shared" si="44"/>
        <v>0</v>
      </c>
      <c r="BR90" s="4">
        <f t="shared" si="44"/>
        <v>0</v>
      </c>
      <c r="BS90" s="14">
        <f t="shared" si="57"/>
        <v>975619.2</v>
      </c>
      <c r="BT90" s="15">
        <f t="shared" si="58"/>
        <v>29268.575999999997</v>
      </c>
      <c r="BU90" s="15">
        <f t="shared" si="59"/>
        <v>946350.62399999995</v>
      </c>
      <c r="BV90" s="1">
        <v>300000</v>
      </c>
      <c r="BW90" s="1">
        <f t="shared" si="60"/>
        <v>646350.62399999995</v>
      </c>
      <c r="BX90" s="1">
        <f t="shared" si="61"/>
        <v>100000</v>
      </c>
      <c r="BY90" s="1">
        <f t="shared" si="62"/>
        <v>5000</v>
      </c>
      <c r="BZ90" s="1">
        <f t="shared" si="63"/>
        <v>546350.62399999995</v>
      </c>
      <c r="CA90" s="1">
        <f t="shared" si="64"/>
        <v>300000</v>
      </c>
      <c r="CB90" s="1">
        <f t="shared" si="65"/>
        <v>30000</v>
      </c>
      <c r="CC90" s="1">
        <f t="shared" si="66"/>
        <v>246350.62399999995</v>
      </c>
      <c r="CD90" s="1">
        <f t="shared" si="67"/>
        <v>246350.62399999995</v>
      </c>
      <c r="CE90" s="1">
        <f t="shared" si="68"/>
        <v>36952.593599999993</v>
      </c>
      <c r="CF90" s="1">
        <f t="shared" si="69"/>
        <v>0</v>
      </c>
      <c r="CG90" s="1">
        <f t="shared" si="70"/>
        <v>0</v>
      </c>
      <c r="CH90" s="1">
        <f t="shared" si="71"/>
        <v>0</v>
      </c>
      <c r="CI90" s="1">
        <f t="shared" si="72"/>
        <v>0</v>
      </c>
      <c r="CJ90" s="1">
        <f t="shared" si="73"/>
        <v>0</v>
      </c>
      <c r="CK90" s="18">
        <f t="shared" si="74"/>
        <v>71952.593599999993</v>
      </c>
      <c r="CL90" s="5">
        <f t="shared" si="75"/>
        <v>5996.0494666666664</v>
      </c>
    </row>
    <row r="91" spans="1:90" x14ac:dyDescent="0.25">
      <c r="A91">
        <v>88</v>
      </c>
      <c r="B91" t="s">
        <v>141</v>
      </c>
      <c r="C91" t="s">
        <v>131</v>
      </c>
      <c r="D91">
        <v>40524</v>
      </c>
      <c r="E91">
        <v>20262</v>
      </c>
      <c r="F91">
        <v>4052</v>
      </c>
      <c r="G91">
        <v>2702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40524</v>
      </c>
      <c r="P91">
        <v>0</v>
      </c>
      <c r="Q91">
        <v>0</v>
      </c>
      <c r="R91">
        <v>0</v>
      </c>
      <c r="S91">
        <v>108064</v>
      </c>
      <c r="T91" s="1">
        <f t="shared" si="45"/>
        <v>486288</v>
      </c>
      <c r="U91" s="1">
        <f t="shared" si="46"/>
        <v>243144</v>
      </c>
      <c r="V91" s="1">
        <f t="shared" si="46"/>
        <v>48624</v>
      </c>
      <c r="W91" s="1">
        <f t="shared" si="46"/>
        <v>32424</v>
      </c>
      <c r="X91" s="1">
        <f t="shared" si="46"/>
        <v>0</v>
      </c>
      <c r="Y91" s="1">
        <f t="shared" si="46"/>
        <v>0</v>
      </c>
      <c r="Z91" s="1">
        <f t="shared" si="77"/>
        <v>0</v>
      </c>
      <c r="AA91" s="1">
        <f t="shared" si="76"/>
        <v>0</v>
      </c>
      <c r="AB91" s="1">
        <f t="shared" si="42"/>
        <v>0</v>
      </c>
      <c r="AC91" s="1">
        <f t="shared" si="42"/>
        <v>0</v>
      </c>
      <c r="AD91" s="1">
        <f t="shared" si="42"/>
        <v>0</v>
      </c>
      <c r="AE91" s="1">
        <f t="shared" si="42"/>
        <v>486288</v>
      </c>
      <c r="AF91" s="1">
        <f t="shared" si="43"/>
        <v>0</v>
      </c>
      <c r="AG91" s="1">
        <f t="shared" si="43"/>
        <v>0</v>
      </c>
      <c r="AH91">
        <f t="shared" si="43"/>
        <v>0</v>
      </c>
      <c r="AK91">
        <f t="shared" si="47"/>
        <v>300000</v>
      </c>
      <c r="AL91" s="4">
        <f t="shared" si="48"/>
        <v>243144</v>
      </c>
      <c r="AM91" s="4">
        <f t="shared" si="49"/>
        <v>243144</v>
      </c>
      <c r="AN91" s="4">
        <v>120000</v>
      </c>
      <c r="AO91" s="4">
        <f t="shared" si="50"/>
        <v>48628.800000000003</v>
      </c>
      <c r="AP91" s="4">
        <f t="shared" si="51"/>
        <v>48624</v>
      </c>
      <c r="AQ91" s="1">
        <f t="shared" si="52"/>
        <v>30000</v>
      </c>
      <c r="BD91" s="4">
        <f t="shared" si="53"/>
        <v>486288</v>
      </c>
      <c r="BE91" s="4">
        <f t="shared" si="54"/>
        <v>0</v>
      </c>
      <c r="BF91" s="4">
        <f t="shared" si="55"/>
        <v>0</v>
      </c>
      <c r="BG91" s="4">
        <f t="shared" si="56"/>
        <v>2424</v>
      </c>
      <c r="BH91" s="4">
        <f t="shared" si="56"/>
        <v>0</v>
      </c>
      <c r="BI91" s="4">
        <f t="shared" si="56"/>
        <v>0</v>
      </c>
      <c r="BJ91" s="4">
        <f t="shared" si="56"/>
        <v>0</v>
      </c>
      <c r="BK91" s="4">
        <f t="shared" si="41"/>
        <v>0</v>
      </c>
      <c r="BL91" s="4">
        <f t="shared" si="41"/>
        <v>0</v>
      </c>
      <c r="BM91" s="4">
        <f t="shared" si="41"/>
        <v>0</v>
      </c>
      <c r="BN91" s="4">
        <f t="shared" si="41"/>
        <v>0</v>
      </c>
      <c r="BO91" s="4">
        <f t="shared" si="41"/>
        <v>486288</v>
      </c>
      <c r="BP91" s="4">
        <f t="shared" si="41"/>
        <v>0</v>
      </c>
      <c r="BQ91" s="4">
        <f t="shared" si="44"/>
        <v>0</v>
      </c>
      <c r="BR91" s="4">
        <f t="shared" si="44"/>
        <v>0</v>
      </c>
      <c r="BS91" s="14">
        <f t="shared" si="57"/>
        <v>975000</v>
      </c>
      <c r="BT91" s="15">
        <f t="shared" si="58"/>
        <v>29250</v>
      </c>
      <c r="BU91" s="15">
        <f t="shared" si="59"/>
        <v>945750</v>
      </c>
      <c r="BV91" s="1">
        <v>300000</v>
      </c>
      <c r="BW91" s="1">
        <f t="shared" si="60"/>
        <v>645750</v>
      </c>
      <c r="BX91" s="1">
        <f t="shared" si="61"/>
        <v>100000</v>
      </c>
      <c r="BY91" s="1">
        <f t="shared" si="62"/>
        <v>5000</v>
      </c>
      <c r="BZ91" s="1">
        <f t="shared" si="63"/>
        <v>545750</v>
      </c>
      <c r="CA91" s="1">
        <f t="shared" si="64"/>
        <v>300000</v>
      </c>
      <c r="CB91" s="1">
        <f t="shared" si="65"/>
        <v>30000</v>
      </c>
      <c r="CC91" s="1">
        <f t="shared" si="66"/>
        <v>245750</v>
      </c>
      <c r="CD91" s="1">
        <f t="shared" si="67"/>
        <v>245750</v>
      </c>
      <c r="CE91" s="1">
        <f t="shared" si="68"/>
        <v>36862.5</v>
      </c>
      <c r="CF91" s="1">
        <f t="shared" si="69"/>
        <v>0</v>
      </c>
      <c r="CG91" s="1">
        <f t="shared" si="70"/>
        <v>0</v>
      </c>
      <c r="CH91" s="1">
        <f t="shared" si="71"/>
        <v>0</v>
      </c>
      <c r="CI91" s="1">
        <f t="shared" si="72"/>
        <v>0</v>
      </c>
      <c r="CJ91" s="1">
        <f t="shared" si="73"/>
        <v>0</v>
      </c>
      <c r="CK91" s="18">
        <f t="shared" si="74"/>
        <v>71862.5</v>
      </c>
      <c r="CL91" s="5">
        <f t="shared" si="75"/>
        <v>5988.541666666667</v>
      </c>
    </row>
    <row r="92" spans="1:90" x14ac:dyDescent="0.25">
      <c r="A92">
        <v>89</v>
      </c>
      <c r="B92" t="s">
        <v>142</v>
      </c>
      <c r="C92" t="s">
        <v>143</v>
      </c>
      <c r="D92">
        <v>39090</v>
      </c>
      <c r="E92">
        <v>19545</v>
      </c>
      <c r="F92">
        <v>3909</v>
      </c>
      <c r="G92">
        <v>2606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39090</v>
      </c>
      <c r="P92">
        <v>0</v>
      </c>
      <c r="Q92">
        <v>0</v>
      </c>
      <c r="R92">
        <v>0</v>
      </c>
      <c r="S92">
        <v>104240</v>
      </c>
      <c r="T92" s="1">
        <f t="shared" si="45"/>
        <v>469080</v>
      </c>
      <c r="U92" s="1">
        <f t="shared" si="46"/>
        <v>234540</v>
      </c>
      <c r="V92" s="1">
        <f t="shared" si="46"/>
        <v>46908</v>
      </c>
      <c r="W92" s="1">
        <f t="shared" si="46"/>
        <v>31272</v>
      </c>
      <c r="X92" s="1">
        <f t="shared" si="46"/>
        <v>0</v>
      </c>
      <c r="Y92" s="1">
        <f t="shared" si="46"/>
        <v>0</v>
      </c>
      <c r="Z92" s="1">
        <f t="shared" si="77"/>
        <v>0</v>
      </c>
      <c r="AA92" s="1">
        <f t="shared" si="76"/>
        <v>0</v>
      </c>
      <c r="AB92" s="1">
        <f t="shared" si="42"/>
        <v>0</v>
      </c>
      <c r="AC92" s="1">
        <f t="shared" si="42"/>
        <v>0</v>
      </c>
      <c r="AD92" s="1">
        <f t="shared" si="42"/>
        <v>0</v>
      </c>
      <c r="AE92" s="1">
        <f t="shared" si="42"/>
        <v>469080</v>
      </c>
      <c r="AF92" s="1">
        <f t="shared" si="43"/>
        <v>0</v>
      </c>
      <c r="AG92" s="1">
        <f t="shared" si="43"/>
        <v>0</v>
      </c>
      <c r="AH92">
        <f t="shared" si="43"/>
        <v>0</v>
      </c>
      <c r="AK92">
        <f t="shared" si="47"/>
        <v>300000</v>
      </c>
      <c r="AL92" s="4">
        <f t="shared" si="48"/>
        <v>234540</v>
      </c>
      <c r="AM92" s="4">
        <f t="shared" si="49"/>
        <v>234540</v>
      </c>
      <c r="AN92" s="4">
        <v>120000</v>
      </c>
      <c r="AO92" s="4">
        <f t="shared" si="50"/>
        <v>46908</v>
      </c>
      <c r="AP92" s="4">
        <f t="shared" si="51"/>
        <v>46908</v>
      </c>
      <c r="AQ92" s="1">
        <f t="shared" si="52"/>
        <v>30000</v>
      </c>
      <c r="BD92" s="4">
        <f t="shared" si="53"/>
        <v>469080</v>
      </c>
      <c r="BE92" s="4">
        <f t="shared" si="54"/>
        <v>0</v>
      </c>
      <c r="BF92" s="4">
        <f t="shared" si="55"/>
        <v>0</v>
      </c>
      <c r="BG92" s="4">
        <f t="shared" si="56"/>
        <v>1272</v>
      </c>
      <c r="BH92" s="4">
        <f t="shared" si="56"/>
        <v>0</v>
      </c>
      <c r="BI92" s="4">
        <f t="shared" si="56"/>
        <v>0</v>
      </c>
      <c r="BJ92" s="4">
        <f t="shared" si="56"/>
        <v>0</v>
      </c>
      <c r="BK92" s="4">
        <f t="shared" si="41"/>
        <v>0</v>
      </c>
      <c r="BL92" s="4">
        <f t="shared" si="41"/>
        <v>0</v>
      </c>
      <c r="BM92" s="4">
        <f t="shared" si="41"/>
        <v>0</v>
      </c>
      <c r="BN92" s="4">
        <f t="shared" si="41"/>
        <v>0</v>
      </c>
      <c r="BO92" s="4">
        <f t="shared" si="41"/>
        <v>469080</v>
      </c>
      <c r="BP92" s="4">
        <f t="shared" si="41"/>
        <v>0</v>
      </c>
      <c r="BQ92" s="4">
        <f t="shared" si="44"/>
        <v>0</v>
      </c>
      <c r="BR92" s="4">
        <f t="shared" si="44"/>
        <v>0</v>
      </c>
      <c r="BS92" s="14">
        <f t="shared" si="57"/>
        <v>939432</v>
      </c>
      <c r="BT92" s="15">
        <f t="shared" si="58"/>
        <v>28182.960000000003</v>
      </c>
      <c r="BU92" s="15">
        <f t="shared" si="59"/>
        <v>911249.04</v>
      </c>
      <c r="BV92" s="1">
        <v>300000</v>
      </c>
      <c r="BW92" s="1">
        <f t="shared" si="60"/>
        <v>611249.04</v>
      </c>
      <c r="BX92" s="1">
        <f t="shared" si="61"/>
        <v>100000</v>
      </c>
      <c r="BY92" s="1">
        <f t="shared" si="62"/>
        <v>5000</v>
      </c>
      <c r="BZ92" s="1">
        <f t="shared" si="63"/>
        <v>511249.04000000004</v>
      </c>
      <c r="CA92" s="1">
        <f t="shared" si="64"/>
        <v>300000</v>
      </c>
      <c r="CB92" s="1">
        <f t="shared" si="65"/>
        <v>30000</v>
      </c>
      <c r="CC92" s="1">
        <f t="shared" si="66"/>
        <v>211249.04000000004</v>
      </c>
      <c r="CD92" s="1">
        <f t="shared" si="67"/>
        <v>211249.04000000004</v>
      </c>
      <c r="CE92" s="1">
        <f t="shared" si="68"/>
        <v>31687.356000000003</v>
      </c>
      <c r="CF92" s="1">
        <f t="shared" si="69"/>
        <v>0</v>
      </c>
      <c r="CG92" s="1">
        <f t="shared" si="70"/>
        <v>0</v>
      </c>
      <c r="CH92" s="1">
        <f t="shared" si="71"/>
        <v>0</v>
      </c>
      <c r="CI92" s="1">
        <f t="shared" si="72"/>
        <v>0</v>
      </c>
      <c r="CJ92" s="1">
        <f t="shared" si="73"/>
        <v>0</v>
      </c>
      <c r="CK92" s="18">
        <f t="shared" si="74"/>
        <v>66687.356</v>
      </c>
      <c r="CL92" s="5">
        <f t="shared" si="75"/>
        <v>5557.2796666666663</v>
      </c>
    </row>
    <row r="93" spans="1:90" x14ac:dyDescent="0.25">
      <c r="A93">
        <v>90</v>
      </c>
      <c r="B93" t="s">
        <v>144</v>
      </c>
      <c r="C93" t="s">
        <v>145</v>
      </c>
      <c r="D93">
        <v>39018</v>
      </c>
      <c r="E93">
        <v>19509</v>
      </c>
      <c r="F93">
        <v>3902</v>
      </c>
      <c r="G93">
        <v>2601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39018</v>
      </c>
      <c r="P93">
        <v>0</v>
      </c>
      <c r="Q93">
        <v>0</v>
      </c>
      <c r="R93">
        <v>0</v>
      </c>
      <c r="S93">
        <v>104048</v>
      </c>
      <c r="T93" s="1">
        <f t="shared" si="45"/>
        <v>468216</v>
      </c>
      <c r="U93" s="1">
        <f t="shared" si="46"/>
        <v>234108</v>
      </c>
      <c r="V93" s="1">
        <f t="shared" si="46"/>
        <v>46824</v>
      </c>
      <c r="W93" s="1">
        <f t="shared" si="46"/>
        <v>31212</v>
      </c>
      <c r="X93" s="1">
        <f t="shared" si="46"/>
        <v>0</v>
      </c>
      <c r="Y93" s="1">
        <f t="shared" si="46"/>
        <v>0</v>
      </c>
      <c r="Z93" s="1">
        <f t="shared" si="77"/>
        <v>0</v>
      </c>
      <c r="AA93" s="1">
        <f t="shared" si="76"/>
        <v>0</v>
      </c>
      <c r="AB93" s="1">
        <f t="shared" si="42"/>
        <v>0</v>
      </c>
      <c r="AC93" s="1">
        <f t="shared" si="42"/>
        <v>0</v>
      </c>
      <c r="AD93" s="1">
        <f t="shared" si="42"/>
        <v>0</v>
      </c>
      <c r="AE93" s="1">
        <f t="shared" si="42"/>
        <v>468216</v>
      </c>
      <c r="AF93" s="1">
        <f t="shared" si="43"/>
        <v>0</v>
      </c>
      <c r="AG93" s="1">
        <f t="shared" si="43"/>
        <v>0</v>
      </c>
      <c r="AH93">
        <f t="shared" si="43"/>
        <v>0</v>
      </c>
      <c r="AK93">
        <f t="shared" si="47"/>
        <v>300000</v>
      </c>
      <c r="AL93" s="4">
        <f t="shared" si="48"/>
        <v>234108</v>
      </c>
      <c r="AM93" s="4">
        <f t="shared" si="49"/>
        <v>234108</v>
      </c>
      <c r="AN93" s="4">
        <v>120000</v>
      </c>
      <c r="AO93" s="4">
        <f t="shared" si="50"/>
        <v>46821.600000000006</v>
      </c>
      <c r="AP93" s="4">
        <f t="shared" si="51"/>
        <v>46821.600000000006</v>
      </c>
      <c r="AQ93" s="1">
        <f t="shared" si="52"/>
        <v>30000</v>
      </c>
      <c r="BD93" s="4">
        <f t="shared" si="53"/>
        <v>468216</v>
      </c>
      <c r="BE93" s="4">
        <f t="shared" si="54"/>
        <v>0</v>
      </c>
      <c r="BF93" s="4">
        <f t="shared" si="55"/>
        <v>2.3999999999941792</v>
      </c>
      <c r="BG93" s="4">
        <f t="shared" si="56"/>
        <v>1212</v>
      </c>
      <c r="BH93" s="4">
        <f t="shared" si="56"/>
        <v>0</v>
      </c>
      <c r="BI93" s="4">
        <f t="shared" si="56"/>
        <v>0</v>
      </c>
      <c r="BJ93" s="4">
        <f t="shared" si="56"/>
        <v>0</v>
      </c>
      <c r="BK93" s="4">
        <f t="shared" si="41"/>
        <v>0</v>
      </c>
      <c r="BL93" s="4">
        <f t="shared" si="41"/>
        <v>0</v>
      </c>
      <c r="BM93" s="4">
        <f t="shared" si="41"/>
        <v>0</v>
      </c>
      <c r="BN93" s="4">
        <f t="shared" si="41"/>
        <v>0</v>
      </c>
      <c r="BO93" s="4">
        <f t="shared" si="41"/>
        <v>468216</v>
      </c>
      <c r="BP93" s="4">
        <f t="shared" si="41"/>
        <v>0</v>
      </c>
      <c r="BQ93" s="4">
        <f t="shared" si="44"/>
        <v>0</v>
      </c>
      <c r="BR93" s="4">
        <f t="shared" si="44"/>
        <v>0</v>
      </c>
      <c r="BS93" s="14">
        <f t="shared" si="57"/>
        <v>937646.4</v>
      </c>
      <c r="BT93" s="15">
        <f t="shared" si="58"/>
        <v>28129.392000000003</v>
      </c>
      <c r="BU93" s="15">
        <f t="shared" si="59"/>
        <v>909517.00800000003</v>
      </c>
      <c r="BV93" s="1">
        <v>300000</v>
      </c>
      <c r="BW93" s="1">
        <f t="shared" si="60"/>
        <v>609517.00800000003</v>
      </c>
      <c r="BX93" s="1">
        <f t="shared" si="61"/>
        <v>100000</v>
      </c>
      <c r="BY93" s="1">
        <f t="shared" si="62"/>
        <v>5000</v>
      </c>
      <c r="BZ93" s="1">
        <f t="shared" si="63"/>
        <v>509517.00800000003</v>
      </c>
      <c r="CA93" s="1">
        <f t="shared" si="64"/>
        <v>300000</v>
      </c>
      <c r="CB93" s="1">
        <f t="shared" si="65"/>
        <v>30000</v>
      </c>
      <c r="CC93" s="1">
        <f t="shared" si="66"/>
        <v>209517.00800000003</v>
      </c>
      <c r="CD93" s="1">
        <f t="shared" si="67"/>
        <v>209517.00800000003</v>
      </c>
      <c r="CE93" s="1">
        <f t="shared" si="68"/>
        <v>31427.551200000002</v>
      </c>
      <c r="CF93" s="1">
        <f t="shared" si="69"/>
        <v>0</v>
      </c>
      <c r="CG93" s="1">
        <f t="shared" si="70"/>
        <v>0</v>
      </c>
      <c r="CH93" s="1">
        <f t="shared" si="71"/>
        <v>0</v>
      </c>
      <c r="CI93" s="1">
        <f t="shared" si="72"/>
        <v>0</v>
      </c>
      <c r="CJ93" s="1">
        <f t="shared" si="73"/>
        <v>0</v>
      </c>
      <c r="CK93" s="18">
        <f t="shared" si="74"/>
        <v>66427.551200000002</v>
      </c>
      <c r="CL93" s="5">
        <f t="shared" si="75"/>
        <v>5535.6292666666668</v>
      </c>
    </row>
    <row r="94" spans="1:90" x14ac:dyDescent="0.25">
      <c r="A94">
        <v>91</v>
      </c>
      <c r="B94" t="s">
        <v>146</v>
      </c>
      <c r="C94" t="s">
        <v>147</v>
      </c>
      <c r="D94">
        <v>31871</v>
      </c>
      <c r="E94">
        <v>15936</v>
      </c>
      <c r="F94">
        <v>3187</v>
      </c>
      <c r="G94">
        <v>2123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31871</v>
      </c>
      <c r="P94">
        <v>0</v>
      </c>
      <c r="Q94">
        <v>0</v>
      </c>
      <c r="R94">
        <v>0</v>
      </c>
      <c r="S94">
        <v>84988</v>
      </c>
      <c r="T94" s="1">
        <f t="shared" si="45"/>
        <v>382452</v>
      </c>
      <c r="U94" s="1">
        <f t="shared" si="46"/>
        <v>191232</v>
      </c>
      <c r="V94" s="1">
        <f t="shared" si="46"/>
        <v>38244</v>
      </c>
      <c r="W94" s="1">
        <f t="shared" si="46"/>
        <v>25476</v>
      </c>
      <c r="X94" s="1">
        <f t="shared" si="46"/>
        <v>0</v>
      </c>
      <c r="Y94" s="1">
        <f t="shared" si="46"/>
        <v>0</v>
      </c>
      <c r="Z94" s="1">
        <f t="shared" si="77"/>
        <v>0</v>
      </c>
      <c r="AA94" s="1">
        <f t="shared" si="76"/>
        <v>0</v>
      </c>
      <c r="AB94" s="1">
        <f t="shared" si="42"/>
        <v>0</v>
      </c>
      <c r="AC94" s="1">
        <f t="shared" si="42"/>
        <v>0</v>
      </c>
      <c r="AD94" s="1">
        <f t="shared" si="42"/>
        <v>0</v>
      </c>
      <c r="AE94" s="1">
        <f t="shared" si="42"/>
        <v>382452</v>
      </c>
      <c r="AF94" s="1">
        <f t="shared" si="43"/>
        <v>0</v>
      </c>
      <c r="AG94" s="1">
        <f t="shared" si="43"/>
        <v>0</v>
      </c>
      <c r="AH94">
        <f t="shared" si="43"/>
        <v>0</v>
      </c>
      <c r="AK94">
        <f t="shared" si="47"/>
        <v>300000</v>
      </c>
      <c r="AL94" s="4">
        <f t="shared" si="48"/>
        <v>191226</v>
      </c>
      <c r="AM94" s="4">
        <f t="shared" si="49"/>
        <v>191226</v>
      </c>
      <c r="AN94" s="4">
        <v>120000</v>
      </c>
      <c r="AO94" s="4">
        <f t="shared" si="50"/>
        <v>38245.200000000004</v>
      </c>
      <c r="AP94" s="4">
        <f t="shared" si="51"/>
        <v>38244</v>
      </c>
      <c r="AQ94" s="1">
        <f t="shared" si="52"/>
        <v>25476</v>
      </c>
      <c r="BD94" s="4">
        <f t="shared" si="53"/>
        <v>382452</v>
      </c>
      <c r="BE94" s="4">
        <f t="shared" si="54"/>
        <v>6</v>
      </c>
      <c r="BF94" s="4">
        <f t="shared" si="55"/>
        <v>0</v>
      </c>
      <c r="BG94" s="4">
        <f t="shared" si="56"/>
        <v>0</v>
      </c>
      <c r="BH94" s="4">
        <f t="shared" si="56"/>
        <v>0</v>
      </c>
      <c r="BI94" s="4">
        <f t="shared" si="56"/>
        <v>0</v>
      </c>
      <c r="BJ94" s="4">
        <f t="shared" si="56"/>
        <v>0</v>
      </c>
      <c r="BK94" s="4">
        <f t="shared" si="41"/>
        <v>0</v>
      </c>
      <c r="BL94" s="4">
        <f t="shared" si="41"/>
        <v>0</v>
      </c>
      <c r="BM94" s="4">
        <f t="shared" si="41"/>
        <v>0</v>
      </c>
      <c r="BN94" s="4">
        <f t="shared" si="41"/>
        <v>0</v>
      </c>
      <c r="BO94" s="4">
        <f t="shared" si="41"/>
        <v>382452</v>
      </c>
      <c r="BP94" s="4">
        <f t="shared" si="41"/>
        <v>0</v>
      </c>
      <c r="BQ94" s="4">
        <f t="shared" si="44"/>
        <v>0</v>
      </c>
      <c r="BR94" s="4">
        <f t="shared" si="44"/>
        <v>0</v>
      </c>
      <c r="BS94" s="14">
        <f t="shared" si="57"/>
        <v>764910</v>
      </c>
      <c r="BT94" s="15">
        <f t="shared" si="58"/>
        <v>22947.3</v>
      </c>
      <c r="BU94" s="15">
        <f t="shared" si="59"/>
        <v>741962.7</v>
      </c>
      <c r="BV94" s="1">
        <v>300000</v>
      </c>
      <c r="BW94" s="1">
        <f t="shared" si="60"/>
        <v>441962.69999999995</v>
      </c>
      <c r="BX94" s="1">
        <f t="shared" si="61"/>
        <v>100000</v>
      </c>
      <c r="BY94" s="1">
        <f t="shared" si="62"/>
        <v>5000</v>
      </c>
      <c r="BZ94" s="1">
        <f t="shared" si="63"/>
        <v>341962.69999999995</v>
      </c>
      <c r="CA94" s="1">
        <f t="shared" si="64"/>
        <v>300000</v>
      </c>
      <c r="CB94" s="1">
        <f t="shared" si="65"/>
        <v>30000</v>
      </c>
      <c r="CC94" s="1">
        <f t="shared" si="66"/>
        <v>41962.699999999953</v>
      </c>
      <c r="CD94" s="1">
        <f t="shared" si="67"/>
        <v>41962.699999999953</v>
      </c>
      <c r="CE94" s="1">
        <f t="shared" si="68"/>
        <v>6294.4049999999925</v>
      </c>
      <c r="CF94" s="1">
        <f t="shared" si="69"/>
        <v>0</v>
      </c>
      <c r="CG94" s="1">
        <f t="shared" si="70"/>
        <v>0</v>
      </c>
      <c r="CH94" s="1">
        <f t="shared" si="71"/>
        <v>0</v>
      </c>
      <c r="CI94" s="1">
        <f t="shared" si="72"/>
        <v>0</v>
      </c>
      <c r="CJ94" s="1">
        <f t="shared" si="73"/>
        <v>0</v>
      </c>
      <c r="CK94" s="18">
        <f t="shared" si="74"/>
        <v>41294.404999999992</v>
      </c>
      <c r="CL94" s="5">
        <f t="shared" si="75"/>
        <v>3441.2004166666661</v>
      </c>
    </row>
    <row r="95" spans="1:90" x14ac:dyDescent="0.25">
      <c r="A95">
        <v>92</v>
      </c>
      <c r="B95" t="s">
        <v>148</v>
      </c>
      <c r="C95" t="s">
        <v>149</v>
      </c>
      <c r="D95">
        <v>30412</v>
      </c>
      <c r="E95">
        <v>15206</v>
      </c>
      <c r="F95">
        <v>3041</v>
      </c>
      <c r="G95">
        <v>2027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30412</v>
      </c>
      <c r="P95">
        <v>0</v>
      </c>
      <c r="Q95">
        <v>0</v>
      </c>
      <c r="R95">
        <v>0</v>
      </c>
      <c r="S95">
        <v>81098</v>
      </c>
      <c r="T95" s="1">
        <f t="shared" si="45"/>
        <v>364944</v>
      </c>
      <c r="U95" s="1">
        <f t="shared" si="46"/>
        <v>182472</v>
      </c>
      <c r="V95" s="1">
        <f t="shared" si="46"/>
        <v>36492</v>
      </c>
      <c r="W95" s="1">
        <f t="shared" si="46"/>
        <v>24324</v>
      </c>
      <c r="X95" s="1">
        <f t="shared" si="46"/>
        <v>0</v>
      </c>
      <c r="Y95" s="1">
        <f t="shared" si="46"/>
        <v>0</v>
      </c>
      <c r="Z95" s="1">
        <f t="shared" si="77"/>
        <v>0</v>
      </c>
      <c r="AA95" s="1">
        <f t="shared" si="76"/>
        <v>0</v>
      </c>
      <c r="AB95" s="1">
        <f t="shared" si="42"/>
        <v>0</v>
      </c>
      <c r="AC95" s="1">
        <f t="shared" si="42"/>
        <v>0</v>
      </c>
      <c r="AD95" s="1">
        <f t="shared" si="42"/>
        <v>0</v>
      </c>
      <c r="AE95" s="1">
        <f t="shared" si="42"/>
        <v>364944</v>
      </c>
      <c r="AF95" s="1">
        <f t="shared" si="43"/>
        <v>0</v>
      </c>
      <c r="AG95" s="1">
        <f t="shared" si="43"/>
        <v>0</v>
      </c>
      <c r="AH95">
        <f t="shared" si="43"/>
        <v>0</v>
      </c>
      <c r="AK95">
        <f t="shared" si="47"/>
        <v>300000</v>
      </c>
      <c r="AL95" s="4">
        <f t="shared" si="48"/>
        <v>182472</v>
      </c>
      <c r="AM95" s="4">
        <f t="shared" si="49"/>
        <v>182472</v>
      </c>
      <c r="AN95" s="4">
        <v>120000</v>
      </c>
      <c r="AO95" s="4">
        <f t="shared" si="50"/>
        <v>36494.400000000001</v>
      </c>
      <c r="AP95" s="4">
        <f t="shared" si="51"/>
        <v>36492</v>
      </c>
      <c r="AQ95" s="1">
        <f t="shared" si="52"/>
        <v>24324</v>
      </c>
      <c r="BD95" s="4">
        <f t="shared" si="53"/>
        <v>364944</v>
      </c>
      <c r="BE95" s="4">
        <f t="shared" si="54"/>
        <v>0</v>
      </c>
      <c r="BF95" s="4">
        <f t="shared" si="55"/>
        <v>0</v>
      </c>
      <c r="BG95" s="4">
        <f t="shared" si="56"/>
        <v>0</v>
      </c>
      <c r="BH95" s="4">
        <f t="shared" si="56"/>
        <v>0</v>
      </c>
      <c r="BI95" s="4">
        <f t="shared" si="56"/>
        <v>0</v>
      </c>
      <c r="BJ95" s="4">
        <f t="shared" si="56"/>
        <v>0</v>
      </c>
      <c r="BK95" s="4">
        <f t="shared" si="41"/>
        <v>0</v>
      </c>
      <c r="BL95" s="4">
        <f t="shared" si="41"/>
        <v>0</v>
      </c>
      <c r="BM95" s="4">
        <f t="shared" si="41"/>
        <v>0</v>
      </c>
      <c r="BN95" s="4">
        <f t="shared" si="41"/>
        <v>0</v>
      </c>
      <c r="BO95" s="4">
        <f t="shared" si="41"/>
        <v>364944</v>
      </c>
      <c r="BP95" s="4">
        <f t="shared" si="41"/>
        <v>0</v>
      </c>
      <c r="BQ95" s="4">
        <f t="shared" si="44"/>
        <v>0</v>
      </c>
      <c r="BR95" s="4">
        <f t="shared" si="44"/>
        <v>0</v>
      </c>
      <c r="BS95" s="14">
        <f t="shared" si="57"/>
        <v>729888</v>
      </c>
      <c r="BT95" s="15">
        <f t="shared" si="58"/>
        <v>21896.639999999999</v>
      </c>
      <c r="BU95" s="15">
        <f t="shared" si="59"/>
        <v>707991.36</v>
      </c>
      <c r="BV95" s="1">
        <v>300000</v>
      </c>
      <c r="BW95" s="1">
        <f t="shared" si="60"/>
        <v>407991.36</v>
      </c>
      <c r="BX95" s="1">
        <f t="shared" si="61"/>
        <v>100000</v>
      </c>
      <c r="BY95" s="1">
        <f t="shared" si="62"/>
        <v>5000</v>
      </c>
      <c r="BZ95" s="1">
        <f t="shared" si="63"/>
        <v>307991.36</v>
      </c>
      <c r="CA95" s="1">
        <f t="shared" si="64"/>
        <v>300000</v>
      </c>
      <c r="CB95" s="1">
        <f t="shared" si="65"/>
        <v>30000</v>
      </c>
      <c r="CC95" s="1">
        <f t="shared" si="66"/>
        <v>7991.359999999986</v>
      </c>
      <c r="CD95" s="1">
        <f t="shared" si="67"/>
        <v>7991.359999999986</v>
      </c>
      <c r="CE95" s="1">
        <f t="shared" si="68"/>
        <v>1198.7039999999979</v>
      </c>
      <c r="CF95" s="1">
        <f t="shared" si="69"/>
        <v>0</v>
      </c>
      <c r="CG95" s="1">
        <f t="shared" si="70"/>
        <v>0</v>
      </c>
      <c r="CH95" s="1">
        <f t="shared" si="71"/>
        <v>0</v>
      </c>
      <c r="CI95" s="1">
        <f t="shared" si="72"/>
        <v>0</v>
      </c>
      <c r="CJ95" s="1">
        <f t="shared" si="73"/>
        <v>0</v>
      </c>
      <c r="CK95" s="18">
        <f t="shared" si="74"/>
        <v>36198.703999999998</v>
      </c>
      <c r="CL95" s="5">
        <f t="shared" si="75"/>
        <v>3016.5586666666663</v>
      </c>
    </row>
    <row r="96" spans="1:90" x14ac:dyDescent="0.25">
      <c r="A96">
        <v>93</v>
      </c>
      <c r="B96" t="s">
        <v>150</v>
      </c>
      <c r="C96" t="s">
        <v>131</v>
      </c>
      <c r="D96">
        <v>26217</v>
      </c>
      <c r="E96">
        <v>13109</v>
      </c>
      <c r="F96">
        <v>2621</v>
      </c>
      <c r="G96">
        <v>1748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26217</v>
      </c>
      <c r="P96">
        <v>0</v>
      </c>
      <c r="Q96">
        <v>0</v>
      </c>
      <c r="R96">
        <v>0</v>
      </c>
      <c r="S96">
        <v>69912</v>
      </c>
      <c r="T96" s="1">
        <f t="shared" si="45"/>
        <v>314604</v>
      </c>
      <c r="U96" s="1">
        <f t="shared" si="46"/>
        <v>157308</v>
      </c>
      <c r="V96" s="1">
        <f t="shared" si="46"/>
        <v>31452</v>
      </c>
      <c r="W96" s="1">
        <f t="shared" si="46"/>
        <v>20976</v>
      </c>
      <c r="X96" s="1">
        <f t="shared" si="46"/>
        <v>0</v>
      </c>
      <c r="Y96" s="1">
        <f t="shared" si="46"/>
        <v>0</v>
      </c>
      <c r="Z96" s="1">
        <f t="shared" si="77"/>
        <v>0</v>
      </c>
      <c r="AA96" s="1">
        <f t="shared" si="76"/>
        <v>0</v>
      </c>
      <c r="AB96" s="1">
        <f t="shared" si="42"/>
        <v>0</v>
      </c>
      <c r="AC96" s="1">
        <f t="shared" si="42"/>
        <v>0</v>
      </c>
      <c r="AD96" s="1">
        <f t="shared" si="42"/>
        <v>0</v>
      </c>
      <c r="AE96" s="1">
        <f t="shared" si="42"/>
        <v>314604</v>
      </c>
      <c r="AF96" s="1">
        <f t="shared" si="43"/>
        <v>0</v>
      </c>
      <c r="AG96" s="1">
        <f t="shared" si="43"/>
        <v>0</v>
      </c>
      <c r="AH96">
        <f t="shared" si="43"/>
        <v>0</v>
      </c>
      <c r="AK96">
        <f t="shared" si="47"/>
        <v>300000</v>
      </c>
      <c r="AL96" s="4">
        <f t="shared" si="48"/>
        <v>157302</v>
      </c>
      <c r="AM96" s="4">
        <f t="shared" si="49"/>
        <v>157302</v>
      </c>
      <c r="AN96" s="4">
        <v>120000</v>
      </c>
      <c r="AO96" s="4">
        <f t="shared" si="50"/>
        <v>31460.400000000001</v>
      </c>
      <c r="AP96" s="4">
        <f t="shared" si="51"/>
        <v>31452</v>
      </c>
      <c r="AQ96" s="1">
        <f t="shared" si="52"/>
        <v>20976</v>
      </c>
      <c r="BD96" s="4">
        <f t="shared" si="53"/>
        <v>314604</v>
      </c>
      <c r="BE96" s="4">
        <f t="shared" si="54"/>
        <v>6</v>
      </c>
      <c r="BF96" s="4">
        <f t="shared" si="55"/>
        <v>0</v>
      </c>
      <c r="BG96" s="4">
        <f t="shared" si="56"/>
        <v>0</v>
      </c>
      <c r="BH96" s="4">
        <f t="shared" si="56"/>
        <v>0</v>
      </c>
      <c r="BI96" s="4">
        <f t="shared" si="56"/>
        <v>0</v>
      </c>
      <c r="BJ96" s="4">
        <f t="shared" si="56"/>
        <v>0</v>
      </c>
      <c r="BK96" s="4">
        <f t="shared" si="41"/>
        <v>0</v>
      </c>
      <c r="BL96" s="4">
        <f t="shared" si="41"/>
        <v>0</v>
      </c>
      <c r="BM96" s="4">
        <f t="shared" si="41"/>
        <v>0</v>
      </c>
      <c r="BN96" s="4">
        <f t="shared" si="41"/>
        <v>0</v>
      </c>
      <c r="BO96" s="4">
        <f t="shared" si="41"/>
        <v>314604</v>
      </c>
      <c r="BP96" s="4">
        <f t="shared" si="41"/>
        <v>0</v>
      </c>
      <c r="BQ96" s="4">
        <f t="shared" si="44"/>
        <v>0</v>
      </c>
      <c r="BR96" s="4">
        <f t="shared" si="44"/>
        <v>0</v>
      </c>
      <c r="BS96" s="14">
        <f t="shared" si="57"/>
        <v>629214</v>
      </c>
      <c r="BT96" s="15">
        <f t="shared" si="58"/>
        <v>18876.419999999998</v>
      </c>
      <c r="BU96" s="15">
        <f t="shared" si="59"/>
        <v>610337.57999999996</v>
      </c>
      <c r="BV96" s="1">
        <v>300000</v>
      </c>
      <c r="BW96" s="1">
        <f t="shared" si="60"/>
        <v>310337.57999999996</v>
      </c>
      <c r="BX96" s="1">
        <f t="shared" si="61"/>
        <v>100000</v>
      </c>
      <c r="BY96" s="1">
        <f t="shared" si="62"/>
        <v>5000</v>
      </c>
      <c r="BZ96" s="1">
        <f t="shared" si="63"/>
        <v>210337.57999999996</v>
      </c>
      <c r="CA96" s="1">
        <f t="shared" si="64"/>
        <v>210337.57999999996</v>
      </c>
      <c r="CB96" s="1">
        <f t="shared" si="65"/>
        <v>21033.757999999998</v>
      </c>
      <c r="CC96" s="1">
        <f t="shared" si="66"/>
        <v>0</v>
      </c>
      <c r="CD96" s="1">
        <f t="shared" si="67"/>
        <v>0</v>
      </c>
      <c r="CE96" s="1">
        <f t="shared" si="68"/>
        <v>0</v>
      </c>
      <c r="CF96" s="1">
        <f t="shared" si="69"/>
        <v>0</v>
      </c>
      <c r="CG96" s="1">
        <f t="shared" si="70"/>
        <v>0</v>
      </c>
      <c r="CH96" s="1">
        <f t="shared" si="71"/>
        <v>0</v>
      </c>
      <c r="CI96" s="1">
        <f t="shared" si="72"/>
        <v>0</v>
      </c>
      <c r="CJ96" s="1">
        <f t="shared" si="73"/>
        <v>0</v>
      </c>
      <c r="CK96" s="18">
        <f t="shared" si="74"/>
        <v>26033.757999999998</v>
      </c>
      <c r="CL96" s="5">
        <f t="shared" si="75"/>
        <v>2169.4798333333333</v>
      </c>
    </row>
    <row r="97" spans="1:90" x14ac:dyDescent="0.25">
      <c r="A97">
        <v>94</v>
      </c>
      <c r="B97" t="s">
        <v>151</v>
      </c>
      <c r="C97" t="s">
        <v>131</v>
      </c>
      <c r="D97">
        <v>26217</v>
      </c>
      <c r="E97">
        <v>13109</v>
      </c>
      <c r="F97">
        <v>2621</v>
      </c>
      <c r="G97">
        <v>1748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26217</v>
      </c>
      <c r="P97">
        <v>0</v>
      </c>
      <c r="Q97">
        <v>0</v>
      </c>
      <c r="R97">
        <v>0</v>
      </c>
      <c r="S97">
        <v>69912</v>
      </c>
      <c r="T97" s="1">
        <f t="shared" si="45"/>
        <v>314604</v>
      </c>
      <c r="U97" s="1">
        <f t="shared" si="46"/>
        <v>157308</v>
      </c>
      <c r="V97" s="1">
        <f t="shared" si="46"/>
        <v>31452</v>
      </c>
      <c r="W97" s="1">
        <f t="shared" si="46"/>
        <v>20976</v>
      </c>
      <c r="X97" s="1">
        <f t="shared" si="46"/>
        <v>0</v>
      </c>
      <c r="Y97" s="1">
        <f t="shared" si="46"/>
        <v>0</v>
      </c>
      <c r="Z97" s="1">
        <f t="shared" si="77"/>
        <v>0</v>
      </c>
      <c r="AA97" s="1">
        <f t="shared" si="76"/>
        <v>0</v>
      </c>
      <c r="AB97" s="1">
        <f t="shared" si="42"/>
        <v>0</v>
      </c>
      <c r="AC97" s="1">
        <f t="shared" si="42"/>
        <v>0</v>
      </c>
      <c r="AD97" s="1">
        <f t="shared" si="42"/>
        <v>0</v>
      </c>
      <c r="AE97" s="1">
        <f t="shared" si="42"/>
        <v>314604</v>
      </c>
      <c r="AF97" s="1">
        <f t="shared" si="43"/>
        <v>0</v>
      </c>
      <c r="AG97" s="1">
        <f t="shared" si="43"/>
        <v>0</v>
      </c>
      <c r="AH97">
        <f t="shared" si="43"/>
        <v>0</v>
      </c>
      <c r="AK97">
        <f t="shared" si="47"/>
        <v>300000</v>
      </c>
      <c r="AL97" s="4">
        <f t="shared" si="48"/>
        <v>157302</v>
      </c>
      <c r="AM97" s="4">
        <f t="shared" si="49"/>
        <v>157302</v>
      </c>
      <c r="AN97" s="4">
        <v>120000</v>
      </c>
      <c r="AO97" s="4">
        <f t="shared" si="50"/>
        <v>31460.400000000001</v>
      </c>
      <c r="AP97" s="4">
        <f t="shared" si="51"/>
        <v>31452</v>
      </c>
      <c r="AQ97" s="1">
        <f t="shared" si="52"/>
        <v>20976</v>
      </c>
      <c r="BD97" s="4">
        <f t="shared" si="53"/>
        <v>314604</v>
      </c>
      <c r="BE97" s="4">
        <f t="shared" si="54"/>
        <v>6</v>
      </c>
      <c r="BF97" s="4">
        <f t="shared" si="55"/>
        <v>0</v>
      </c>
      <c r="BG97" s="4">
        <f t="shared" si="56"/>
        <v>0</v>
      </c>
      <c r="BH97" s="4">
        <f t="shared" si="56"/>
        <v>0</v>
      </c>
      <c r="BI97" s="4">
        <f t="shared" si="56"/>
        <v>0</v>
      </c>
      <c r="BJ97" s="4">
        <f t="shared" si="56"/>
        <v>0</v>
      </c>
      <c r="BK97" s="4">
        <f t="shared" si="41"/>
        <v>0</v>
      </c>
      <c r="BL97" s="4">
        <f t="shared" si="41"/>
        <v>0</v>
      </c>
      <c r="BM97" s="4">
        <f t="shared" si="41"/>
        <v>0</v>
      </c>
      <c r="BN97" s="4">
        <f t="shared" si="41"/>
        <v>0</v>
      </c>
      <c r="BO97" s="4">
        <f t="shared" si="41"/>
        <v>314604</v>
      </c>
      <c r="BP97" s="4">
        <f t="shared" si="41"/>
        <v>0</v>
      </c>
      <c r="BQ97" s="4">
        <f t="shared" si="44"/>
        <v>0</v>
      </c>
      <c r="BR97" s="4">
        <f t="shared" si="44"/>
        <v>0</v>
      </c>
      <c r="BS97" s="14">
        <f t="shared" si="57"/>
        <v>629214</v>
      </c>
      <c r="BT97" s="15">
        <f t="shared" si="58"/>
        <v>18876.419999999998</v>
      </c>
      <c r="BU97" s="15">
        <f t="shared" si="59"/>
        <v>610337.57999999996</v>
      </c>
      <c r="BV97" s="1">
        <v>300000</v>
      </c>
      <c r="BW97" s="1">
        <f t="shared" si="60"/>
        <v>310337.57999999996</v>
      </c>
      <c r="BX97" s="1">
        <f t="shared" si="61"/>
        <v>100000</v>
      </c>
      <c r="BY97" s="1">
        <f t="shared" si="62"/>
        <v>5000</v>
      </c>
      <c r="BZ97" s="1">
        <f t="shared" si="63"/>
        <v>210337.57999999996</v>
      </c>
      <c r="CA97" s="1">
        <f t="shared" si="64"/>
        <v>210337.57999999996</v>
      </c>
      <c r="CB97" s="1">
        <f t="shared" si="65"/>
        <v>21033.757999999998</v>
      </c>
      <c r="CC97" s="1">
        <f t="shared" si="66"/>
        <v>0</v>
      </c>
      <c r="CD97" s="1">
        <f t="shared" si="67"/>
        <v>0</v>
      </c>
      <c r="CE97" s="1">
        <f t="shared" si="68"/>
        <v>0</v>
      </c>
      <c r="CF97" s="1">
        <f t="shared" si="69"/>
        <v>0</v>
      </c>
      <c r="CG97" s="1">
        <f t="shared" si="70"/>
        <v>0</v>
      </c>
      <c r="CH97" s="1">
        <f t="shared" si="71"/>
        <v>0</v>
      </c>
      <c r="CI97" s="1">
        <f t="shared" si="72"/>
        <v>0</v>
      </c>
      <c r="CJ97" s="1">
        <f t="shared" si="73"/>
        <v>0</v>
      </c>
      <c r="CK97" s="18">
        <f t="shared" si="74"/>
        <v>26033.757999999998</v>
      </c>
      <c r="CL97" s="5">
        <f t="shared" si="75"/>
        <v>2169.4798333333333</v>
      </c>
    </row>
    <row r="98" spans="1:90" x14ac:dyDescent="0.25">
      <c r="A98">
        <v>95</v>
      </c>
      <c r="B98" t="s">
        <v>152</v>
      </c>
      <c r="C98" t="s">
        <v>131</v>
      </c>
      <c r="D98">
        <v>26217</v>
      </c>
      <c r="E98">
        <v>13109</v>
      </c>
      <c r="F98">
        <v>2621</v>
      </c>
      <c r="G98">
        <v>1748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26217</v>
      </c>
      <c r="P98">
        <v>0</v>
      </c>
      <c r="Q98">
        <v>0</v>
      </c>
      <c r="R98">
        <v>0</v>
      </c>
      <c r="S98">
        <v>69912</v>
      </c>
      <c r="T98" s="1">
        <f t="shared" si="45"/>
        <v>314604</v>
      </c>
      <c r="U98" s="1">
        <f t="shared" si="46"/>
        <v>157308</v>
      </c>
      <c r="V98" s="1">
        <f t="shared" si="46"/>
        <v>31452</v>
      </c>
      <c r="W98" s="1">
        <f t="shared" si="46"/>
        <v>20976</v>
      </c>
      <c r="X98" s="1">
        <f t="shared" si="46"/>
        <v>0</v>
      </c>
      <c r="Y98" s="1">
        <f t="shared" si="46"/>
        <v>0</v>
      </c>
      <c r="Z98" s="1">
        <f t="shared" si="77"/>
        <v>0</v>
      </c>
      <c r="AA98" s="1">
        <f t="shared" si="76"/>
        <v>0</v>
      </c>
      <c r="AB98" s="1">
        <f t="shared" si="42"/>
        <v>0</v>
      </c>
      <c r="AC98" s="1">
        <f t="shared" si="42"/>
        <v>0</v>
      </c>
      <c r="AD98" s="1">
        <f t="shared" si="42"/>
        <v>0</v>
      </c>
      <c r="AE98" s="1">
        <f t="shared" si="42"/>
        <v>314604</v>
      </c>
      <c r="AF98" s="1">
        <f t="shared" si="43"/>
        <v>0</v>
      </c>
      <c r="AG98" s="1">
        <f t="shared" si="43"/>
        <v>0</v>
      </c>
      <c r="AH98">
        <f t="shared" si="43"/>
        <v>0</v>
      </c>
      <c r="AK98">
        <f t="shared" si="47"/>
        <v>300000</v>
      </c>
      <c r="AL98" s="4">
        <f t="shared" si="48"/>
        <v>157302</v>
      </c>
      <c r="AM98" s="4">
        <f t="shared" si="49"/>
        <v>157302</v>
      </c>
      <c r="AN98" s="4">
        <v>120000</v>
      </c>
      <c r="AO98" s="4">
        <f t="shared" si="50"/>
        <v>31460.400000000001</v>
      </c>
      <c r="AP98" s="4">
        <f t="shared" si="51"/>
        <v>31452</v>
      </c>
      <c r="AQ98" s="1">
        <f t="shared" si="52"/>
        <v>20976</v>
      </c>
      <c r="BD98" s="4">
        <f t="shared" si="53"/>
        <v>314604</v>
      </c>
      <c r="BE98" s="4">
        <f t="shared" si="54"/>
        <v>6</v>
      </c>
      <c r="BF98" s="4">
        <f t="shared" si="55"/>
        <v>0</v>
      </c>
      <c r="BG98" s="4">
        <f t="shared" si="56"/>
        <v>0</v>
      </c>
      <c r="BH98" s="4">
        <f t="shared" si="56"/>
        <v>0</v>
      </c>
      <c r="BI98" s="4">
        <f t="shared" si="56"/>
        <v>0</v>
      </c>
      <c r="BJ98" s="4">
        <f t="shared" si="56"/>
        <v>0</v>
      </c>
      <c r="BK98" s="4">
        <f t="shared" si="41"/>
        <v>0</v>
      </c>
      <c r="BL98" s="4">
        <f t="shared" si="41"/>
        <v>0</v>
      </c>
      <c r="BM98" s="4">
        <f t="shared" si="41"/>
        <v>0</v>
      </c>
      <c r="BN98" s="4">
        <f t="shared" si="41"/>
        <v>0</v>
      </c>
      <c r="BO98" s="4">
        <f t="shared" si="41"/>
        <v>314604</v>
      </c>
      <c r="BP98" s="4">
        <f t="shared" si="41"/>
        <v>0</v>
      </c>
      <c r="BQ98" s="4">
        <f t="shared" si="44"/>
        <v>0</v>
      </c>
      <c r="BR98" s="4">
        <f t="shared" si="44"/>
        <v>0</v>
      </c>
      <c r="BS98" s="14">
        <f t="shared" si="57"/>
        <v>629214</v>
      </c>
      <c r="BT98" s="15">
        <f t="shared" si="58"/>
        <v>18876.419999999998</v>
      </c>
      <c r="BU98" s="15">
        <f t="shared" si="59"/>
        <v>610337.57999999996</v>
      </c>
      <c r="BV98" s="1">
        <v>300000</v>
      </c>
      <c r="BW98" s="1">
        <f t="shared" si="60"/>
        <v>310337.57999999996</v>
      </c>
      <c r="BX98" s="1">
        <f t="shared" si="61"/>
        <v>100000</v>
      </c>
      <c r="BY98" s="1">
        <f t="shared" si="62"/>
        <v>5000</v>
      </c>
      <c r="BZ98" s="1">
        <f t="shared" si="63"/>
        <v>210337.57999999996</v>
      </c>
      <c r="CA98" s="1">
        <f t="shared" si="64"/>
        <v>210337.57999999996</v>
      </c>
      <c r="CB98" s="1">
        <f t="shared" si="65"/>
        <v>21033.757999999998</v>
      </c>
      <c r="CC98" s="1">
        <f t="shared" si="66"/>
        <v>0</v>
      </c>
      <c r="CD98" s="1">
        <f t="shared" si="67"/>
        <v>0</v>
      </c>
      <c r="CE98" s="1">
        <f t="shared" si="68"/>
        <v>0</v>
      </c>
      <c r="CF98" s="1">
        <f t="shared" si="69"/>
        <v>0</v>
      </c>
      <c r="CG98" s="1">
        <f t="shared" si="70"/>
        <v>0</v>
      </c>
      <c r="CH98" s="1">
        <f t="shared" si="71"/>
        <v>0</v>
      </c>
      <c r="CI98" s="1">
        <f t="shared" si="72"/>
        <v>0</v>
      </c>
      <c r="CJ98" s="1">
        <f t="shared" si="73"/>
        <v>0</v>
      </c>
      <c r="CK98" s="18">
        <f t="shared" si="74"/>
        <v>26033.757999999998</v>
      </c>
      <c r="CL98" s="5">
        <f t="shared" si="75"/>
        <v>2169.4798333333333</v>
      </c>
    </row>
    <row r="99" spans="1:90" x14ac:dyDescent="0.25">
      <c r="A99">
        <v>96</v>
      </c>
      <c r="B99" t="s">
        <v>153</v>
      </c>
      <c r="C99" t="s">
        <v>154</v>
      </c>
      <c r="D99">
        <v>26217</v>
      </c>
      <c r="E99">
        <v>13109</v>
      </c>
      <c r="F99">
        <v>2621</v>
      </c>
      <c r="G99">
        <v>1748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26217</v>
      </c>
      <c r="P99">
        <v>0</v>
      </c>
      <c r="Q99">
        <v>0</v>
      </c>
      <c r="R99">
        <v>0</v>
      </c>
      <c r="S99">
        <v>69912</v>
      </c>
      <c r="T99" s="1">
        <f t="shared" si="45"/>
        <v>314604</v>
      </c>
      <c r="U99" s="1">
        <f t="shared" si="46"/>
        <v>157308</v>
      </c>
      <c r="V99" s="1">
        <f t="shared" si="46"/>
        <v>31452</v>
      </c>
      <c r="W99" s="1">
        <f t="shared" si="46"/>
        <v>20976</v>
      </c>
      <c r="X99" s="1">
        <f t="shared" si="46"/>
        <v>0</v>
      </c>
      <c r="Y99" s="1">
        <f t="shared" si="46"/>
        <v>0</v>
      </c>
      <c r="Z99" s="1">
        <f t="shared" si="77"/>
        <v>0</v>
      </c>
      <c r="AA99" s="1">
        <f t="shared" si="76"/>
        <v>0</v>
      </c>
      <c r="AB99" s="1">
        <f t="shared" si="42"/>
        <v>0</v>
      </c>
      <c r="AC99" s="1">
        <f t="shared" si="42"/>
        <v>0</v>
      </c>
      <c r="AD99" s="1">
        <f t="shared" si="42"/>
        <v>0</v>
      </c>
      <c r="AE99" s="1">
        <f t="shared" si="42"/>
        <v>314604</v>
      </c>
      <c r="AF99" s="1">
        <f t="shared" si="43"/>
        <v>0</v>
      </c>
      <c r="AG99" s="1">
        <f t="shared" si="43"/>
        <v>0</v>
      </c>
      <c r="AH99">
        <f t="shared" si="43"/>
        <v>0</v>
      </c>
      <c r="AK99">
        <f t="shared" si="47"/>
        <v>300000</v>
      </c>
      <c r="AL99" s="4">
        <f t="shared" si="48"/>
        <v>157302</v>
      </c>
      <c r="AM99" s="4">
        <f t="shared" si="49"/>
        <v>157302</v>
      </c>
      <c r="AN99" s="4">
        <v>120000</v>
      </c>
      <c r="AO99" s="4">
        <f t="shared" si="50"/>
        <v>31460.400000000001</v>
      </c>
      <c r="AP99" s="4">
        <f t="shared" si="51"/>
        <v>31452</v>
      </c>
      <c r="AQ99" s="1">
        <f t="shared" si="52"/>
        <v>20976</v>
      </c>
      <c r="BD99" s="4">
        <f t="shared" si="53"/>
        <v>314604</v>
      </c>
      <c r="BE99" s="4">
        <f t="shared" si="54"/>
        <v>6</v>
      </c>
      <c r="BF99" s="4">
        <f t="shared" si="55"/>
        <v>0</v>
      </c>
      <c r="BG99" s="4">
        <f t="shared" si="56"/>
        <v>0</v>
      </c>
      <c r="BH99" s="4">
        <f t="shared" si="56"/>
        <v>0</v>
      </c>
      <c r="BI99" s="4">
        <f t="shared" si="56"/>
        <v>0</v>
      </c>
      <c r="BJ99" s="4">
        <f t="shared" si="56"/>
        <v>0</v>
      </c>
      <c r="BK99" s="4">
        <f t="shared" si="41"/>
        <v>0</v>
      </c>
      <c r="BL99" s="4">
        <f t="shared" si="41"/>
        <v>0</v>
      </c>
      <c r="BM99" s="4">
        <f t="shared" si="41"/>
        <v>0</v>
      </c>
      <c r="BN99" s="4">
        <f t="shared" si="41"/>
        <v>0</v>
      </c>
      <c r="BO99" s="4">
        <f t="shared" si="41"/>
        <v>314604</v>
      </c>
      <c r="BP99" s="4">
        <f t="shared" si="41"/>
        <v>0</v>
      </c>
      <c r="BQ99" s="4">
        <f t="shared" si="44"/>
        <v>0</v>
      </c>
      <c r="BR99" s="4">
        <f t="shared" si="44"/>
        <v>0</v>
      </c>
      <c r="BS99" s="14">
        <f t="shared" si="57"/>
        <v>629214</v>
      </c>
      <c r="BT99" s="15">
        <f t="shared" si="58"/>
        <v>18876.419999999998</v>
      </c>
      <c r="BU99" s="15">
        <f t="shared" si="59"/>
        <v>610337.57999999996</v>
      </c>
      <c r="BV99" s="1">
        <v>300000</v>
      </c>
      <c r="BW99" s="1">
        <f t="shared" si="60"/>
        <v>310337.57999999996</v>
      </c>
      <c r="BX99" s="1">
        <f t="shared" si="61"/>
        <v>100000</v>
      </c>
      <c r="BY99" s="1">
        <f t="shared" si="62"/>
        <v>5000</v>
      </c>
      <c r="BZ99" s="1">
        <f t="shared" si="63"/>
        <v>210337.57999999996</v>
      </c>
      <c r="CA99" s="1">
        <f t="shared" si="64"/>
        <v>210337.57999999996</v>
      </c>
      <c r="CB99" s="1">
        <f t="shared" si="65"/>
        <v>21033.757999999998</v>
      </c>
      <c r="CC99" s="1">
        <f t="shared" si="66"/>
        <v>0</v>
      </c>
      <c r="CD99" s="1">
        <f t="shared" si="67"/>
        <v>0</v>
      </c>
      <c r="CE99" s="1">
        <f t="shared" si="68"/>
        <v>0</v>
      </c>
      <c r="CF99" s="1">
        <f t="shared" si="69"/>
        <v>0</v>
      </c>
      <c r="CG99" s="1">
        <f t="shared" si="70"/>
        <v>0</v>
      </c>
      <c r="CH99" s="1">
        <f t="shared" si="71"/>
        <v>0</v>
      </c>
      <c r="CI99" s="1">
        <f t="shared" si="72"/>
        <v>0</v>
      </c>
      <c r="CJ99" s="1">
        <f t="shared" si="73"/>
        <v>0</v>
      </c>
      <c r="CK99" s="18">
        <f t="shared" si="74"/>
        <v>26033.757999999998</v>
      </c>
      <c r="CL99" s="5">
        <f t="shared" si="75"/>
        <v>2169.4798333333333</v>
      </c>
    </row>
    <row r="100" spans="1:90" x14ac:dyDescent="0.25">
      <c r="A100">
        <v>97</v>
      </c>
      <c r="B100" t="s">
        <v>155</v>
      </c>
      <c r="C100" t="s">
        <v>156</v>
      </c>
      <c r="D100">
        <v>25963</v>
      </c>
      <c r="E100">
        <v>12982</v>
      </c>
      <c r="F100">
        <v>2596</v>
      </c>
      <c r="G100">
        <v>1731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25963</v>
      </c>
      <c r="P100">
        <v>0</v>
      </c>
      <c r="Q100">
        <v>0</v>
      </c>
      <c r="R100">
        <v>0</v>
      </c>
      <c r="S100">
        <v>69235</v>
      </c>
      <c r="T100" s="1">
        <f t="shared" si="45"/>
        <v>311556</v>
      </c>
      <c r="U100" s="1">
        <f t="shared" si="46"/>
        <v>155784</v>
      </c>
      <c r="V100" s="1">
        <f t="shared" si="46"/>
        <v>31152</v>
      </c>
      <c r="W100" s="1">
        <f t="shared" si="46"/>
        <v>20772</v>
      </c>
      <c r="X100" s="1">
        <f t="shared" si="46"/>
        <v>0</v>
      </c>
      <c r="Y100" s="1">
        <f t="shared" si="46"/>
        <v>0</v>
      </c>
      <c r="Z100" s="1">
        <f t="shared" si="77"/>
        <v>0</v>
      </c>
      <c r="AA100" s="1">
        <f t="shared" si="76"/>
        <v>0</v>
      </c>
      <c r="AB100" s="1">
        <f t="shared" si="42"/>
        <v>0</v>
      </c>
      <c r="AC100" s="1">
        <f t="shared" si="42"/>
        <v>0</v>
      </c>
      <c r="AD100" s="1">
        <f t="shared" si="42"/>
        <v>0</v>
      </c>
      <c r="AE100" s="1">
        <f t="shared" si="42"/>
        <v>311556</v>
      </c>
      <c r="AF100" s="1">
        <f t="shared" si="43"/>
        <v>0</v>
      </c>
      <c r="AG100" s="1">
        <f t="shared" si="43"/>
        <v>0</v>
      </c>
      <c r="AH100">
        <f t="shared" si="43"/>
        <v>0</v>
      </c>
      <c r="AK100">
        <f t="shared" si="47"/>
        <v>300000</v>
      </c>
      <c r="AL100" s="4">
        <f t="shared" si="48"/>
        <v>155778</v>
      </c>
      <c r="AM100" s="4">
        <f t="shared" si="49"/>
        <v>155778</v>
      </c>
      <c r="AN100" s="4">
        <v>120000</v>
      </c>
      <c r="AO100" s="4">
        <f t="shared" si="50"/>
        <v>31155.600000000002</v>
      </c>
      <c r="AP100" s="4">
        <f t="shared" si="51"/>
        <v>31152</v>
      </c>
      <c r="AQ100" s="1">
        <f t="shared" si="52"/>
        <v>20772</v>
      </c>
      <c r="BD100" s="4">
        <f t="shared" si="53"/>
        <v>311556</v>
      </c>
      <c r="BE100" s="4">
        <f t="shared" si="54"/>
        <v>6</v>
      </c>
      <c r="BF100" s="4">
        <f t="shared" si="55"/>
        <v>0</v>
      </c>
      <c r="BG100" s="4">
        <f t="shared" si="56"/>
        <v>0</v>
      </c>
      <c r="BH100" s="4">
        <f t="shared" si="56"/>
        <v>0</v>
      </c>
      <c r="BI100" s="4">
        <f t="shared" si="56"/>
        <v>0</v>
      </c>
      <c r="BJ100" s="4">
        <f t="shared" si="56"/>
        <v>0</v>
      </c>
      <c r="BK100" s="4">
        <f t="shared" si="41"/>
        <v>0</v>
      </c>
      <c r="BL100" s="4">
        <f t="shared" si="41"/>
        <v>0</v>
      </c>
      <c r="BM100" s="4">
        <f t="shared" si="41"/>
        <v>0</v>
      </c>
      <c r="BN100" s="4">
        <f t="shared" si="41"/>
        <v>0</v>
      </c>
      <c r="BO100" s="4">
        <f t="shared" si="41"/>
        <v>311556</v>
      </c>
      <c r="BP100" s="4">
        <f t="shared" si="41"/>
        <v>0</v>
      </c>
      <c r="BQ100" s="4">
        <f t="shared" si="44"/>
        <v>0</v>
      </c>
      <c r="BR100" s="4">
        <f t="shared" si="44"/>
        <v>0</v>
      </c>
      <c r="BS100" s="14">
        <f t="shared" si="57"/>
        <v>623118</v>
      </c>
      <c r="BT100" s="15">
        <f t="shared" si="58"/>
        <v>18693.54</v>
      </c>
      <c r="BU100" s="15">
        <f t="shared" si="59"/>
        <v>604424.46</v>
      </c>
      <c r="BV100" s="1">
        <v>300000</v>
      </c>
      <c r="BW100" s="1">
        <f t="shared" si="60"/>
        <v>304424.45999999996</v>
      </c>
      <c r="BX100" s="1">
        <f t="shared" si="61"/>
        <v>100000</v>
      </c>
      <c r="BY100" s="1">
        <f t="shared" si="62"/>
        <v>5000</v>
      </c>
      <c r="BZ100" s="1">
        <f t="shared" si="63"/>
        <v>204424.45999999996</v>
      </c>
      <c r="CA100" s="1">
        <f t="shared" si="64"/>
        <v>204424.45999999996</v>
      </c>
      <c r="CB100" s="1">
        <f t="shared" si="65"/>
        <v>20442.445999999996</v>
      </c>
      <c r="CC100" s="1">
        <f t="shared" si="66"/>
        <v>0</v>
      </c>
      <c r="CD100" s="1">
        <f t="shared" si="67"/>
        <v>0</v>
      </c>
      <c r="CE100" s="1">
        <f t="shared" si="68"/>
        <v>0</v>
      </c>
      <c r="CF100" s="1">
        <f t="shared" si="69"/>
        <v>0</v>
      </c>
      <c r="CG100" s="1">
        <f t="shared" si="70"/>
        <v>0</v>
      </c>
      <c r="CH100" s="1">
        <f t="shared" si="71"/>
        <v>0</v>
      </c>
      <c r="CI100" s="1">
        <f t="shared" si="72"/>
        <v>0</v>
      </c>
      <c r="CJ100" s="1">
        <f t="shared" si="73"/>
        <v>0</v>
      </c>
      <c r="CK100" s="18">
        <f t="shared" si="74"/>
        <v>25442.445999999996</v>
      </c>
      <c r="CL100" s="5">
        <f t="shared" si="75"/>
        <v>2120.203833333333</v>
      </c>
    </row>
    <row r="101" spans="1:90" x14ac:dyDescent="0.25">
      <c r="A101">
        <v>98</v>
      </c>
      <c r="B101" t="s">
        <v>157</v>
      </c>
      <c r="C101" t="s">
        <v>131</v>
      </c>
      <c r="D101">
        <v>24969</v>
      </c>
      <c r="E101">
        <v>12485</v>
      </c>
      <c r="F101">
        <v>2497</v>
      </c>
      <c r="G101">
        <v>1664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24969</v>
      </c>
      <c r="P101">
        <v>0</v>
      </c>
      <c r="Q101">
        <v>0</v>
      </c>
      <c r="R101">
        <v>0</v>
      </c>
      <c r="S101">
        <v>66584</v>
      </c>
      <c r="T101" s="1">
        <f t="shared" si="45"/>
        <v>299628</v>
      </c>
      <c r="U101" s="1">
        <f t="shared" si="46"/>
        <v>149820</v>
      </c>
      <c r="V101" s="1">
        <f t="shared" si="46"/>
        <v>29964</v>
      </c>
      <c r="W101" s="1">
        <f t="shared" si="46"/>
        <v>19968</v>
      </c>
      <c r="X101" s="1">
        <f t="shared" si="46"/>
        <v>0</v>
      </c>
      <c r="Y101" s="1">
        <f t="shared" si="46"/>
        <v>0</v>
      </c>
      <c r="Z101" s="1">
        <f t="shared" si="77"/>
        <v>0</v>
      </c>
      <c r="AA101" s="1">
        <f t="shared" si="76"/>
        <v>0</v>
      </c>
      <c r="AB101" s="1">
        <f t="shared" si="42"/>
        <v>0</v>
      </c>
      <c r="AC101" s="1">
        <f t="shared" si="42"/>
        <v>0</v>
      </c>
      <c r="AD101" s="1">
        <f t="shared" si="42"/>
        <v>0</v>
      </c>
      <c r="AE101" s="1">
        <f t="shared" si="42"/>
        <v>299628</v>
      </c>
      <c r="AF101" s="1">
        <f t="shared" si="43"/>
        <v>0</v>
      </c>
      <c r="AG101" s="1">
        <f t="shared" si="43"/>
        <v>0</v>
      </c>
      <c r="AH101">
        <f t="shared" si="43"/>
        <v>0</v>
      </c>
      <c r="AK101">
        <f t="shared" si="47"/>
        <v>300000</v>
      </c>
      <c r="AL101" s="4">
        <f t="shared" si="48"/>
        <v>149814</v>
      </c>
      <c r="AM101" s="4">
        <f t="shared" si="49"/>
        <v>149814</v>
      </c>
      <c r="AN101" s="4">
        <v>120000</v>
      </c>
      <c r="AO101" s="4">
        <f t="shared" si="50"/>
        <v>29962.800000000003</v>
      </c>
      <c r="AP101" s="4">
        <f t="shared" si="51"/>
        <v>29962.800000000003</v>
      </c>
      <c r="AQ101" s="1">
        <f t="shared" si="52"/>
        <v>19968</v>
      </c>
      <c r="BD101" s="4">
        <f t="shared" si="53"/>
        <v>299628</v>
      </c>
      <c r="BE101" s="4">
        <f t="shared" si="54"/>
        <v>6</v>
      </c>
      <c r="BF101" s="4">
        <f t="shared" si="55"/>
        <v>1.1999999999970896</v>
      </c>
      <c r="BG101" s="4">
        <f t="shared" si="56"/>
        <v>0</v>
      </c>
      <c r="BH101" s="4">
        <f t="shared" si="56"/>
        <v>0</v>
      </c>
      <c r="BI101" s="4">
        <f t="shared" si="56"/>
        <v>0</v>
      </c>
      <c r="BJ101" s="4">
        <f t="shared" si="56"/>
        <v>0</v>
      </c>
      <c r="BK101" s="4">
        <f t="shared" si="41"/>
        <v>0</v>
      </c>
      <c r="BL101" s="4">
        <f t="shared" si="41"/>
        <v>0</v>
      </c>
      <c r="BM101" s="4">
        <f t="shared" si="41"/>
        <v>0</v>
      </c>
      <c r="BN101" s="4">
        <f t="shared" si="41"/>
        <v>0</v>
      </c>
      <c r="BO101" s="4">
        <f t="shared" si="41"/>
        <v>299628</v>
      </c>
      <c r="BP101" s="4">
        <f t="shared" si="41"/>
        <v>0</v>
      </c>
      <c r="BQ101" s="4">
        <f t="shared" si="44"/>
        <v>0</v>
      </c>
      <c r="BR101" s="4">
        <f t="shared" si="44"/>
        <v>0</v>
      </c>
      <c r="BS101" s="14">
        <f t="shared" si="57"/>
        <v>599263.19999999995</v>
      </c>
      <c r="BT101" s="15">
        <f t="shared" si="58"/>
        <v>17977.896000000001</v>
      </c>
      <c r="BU101" s="15">
        <f t="shared" si="59"/>
        <v>581285.304</v>
      </c>
      <c r="BV101" s="1">
        <v>300000</v>
      </c>
      <c r="BW101" s="1">
        <f t="shared" si="60"/>
        <v>281285.304</v>
      </c>
      <c r="BX101" s="1">
        <f t="shared" si="61"/>
        <v>100000</v>
      </c>
      <c r="BY101" s="1">
        <f t="shared" si="62"/>
        <v>5000</v>
      </c>
      <c r="BZ101" s="1">
        <f t="shared" si="63"/>
        <v>181285.304</v>
      </c>
      <c r="CA101" s="1">
        <f t="shared" si="64"/>
        <v>181285.304</v>
      </c>
      <c r="CB101" s="1">
        <f t="shared" si="65"/>
        <v>18128.5304</v>
      </c>
      <c r="CC101" s="1">
        <f t="shared" si="66"/>
        <v>0</v>
      </c>
      <c r="CD101" s="1">
        <f t="shared" si="67"/>
        <v>0</v>
      </c>
      <c r="CE101" s="1">
        <f t="shared" si="68"/>
        <v>0</v>
      </c>
      <c r="CF101" s="1">
        <f t="shared" si="69"/>
        <v>0</v>
      </c>
      <c r="CG101" s="1">
        <f t="shared" si="70"/>
        <v>0</v>
      </c>
      <c r="CH101" s="1">
        <f t="shared" si="71"/>
        <v>0</v>
      </c>
      <c r="CI101" s="1">
        <f t="shared" si="72"/>
        <v>0</v>
      </c>
      <c r="CJ101" s="1">
        <f t="shared" si="73"/>
        <v>0</v>
      </c>
      <c r="CK101" s="18">
        <f t="shared" si="74"/>
        <v>23128.5304</v>
      </c>
      <c r="CL101" s="5">
        <f t="shared" si="75"/>
        <v>1927.3775333333333</v>
      </c>
    </row>
    <row r="102" spans="1:90" x14ac:dyDescent="0.25">
      <c r="A102">
        <v>99</v>
      </c>
      <c r="B102" t="s">
        <v>158</v>
      </c>
      <c r="C102" t="s">
        <v>159</v>
      </c>
      <c r="D102">
        <v>23265</v>
      </c>
      <c r="E102">
        <v>11633</v>
      </c>
      <c r="F102">
        <v>2326</v>
      </c>
      <c r="G102">
        <v>1550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23265</v>
      </c>
      <c r="P102">
        <v>0</v>
      </c>
      <c r="Q102">
        <v>0</v>
      </c>
      <c r="R102">
        <v>0</v>
      </c>
      <c r="S102">
        <v>62039</v>
      </c>
      <c r="T102" s="1">
        <f t="shared" si="45"/>
        <v>279180</v>
      </c>
      <c r="U102" s="1">
        <f t="shared" si="46"/>
        <v>139596</v>
      </c>
      <c r="V102" s="1">
        <f t="shared" si="46"/>
        <v>27912</v>
      </c>
      <c r="W102" s="1">
        <f t="shared" si="46"/>
        <v>18600</v>
      </c>
      <c r="X102" s="1">
        <f t="shared" si="46"/>
        <v>0</v>
      </c>
      <c r="Y102" s="1">
        <f t="shared" si="46"/>
        <v>0</v>
      </c>
      <c r="Z102" s="1">
        <f t="shared" si="77"/>
        <v>0</v>
      </c>
      <c r="AA102" s="1">
        <f t="shared" si="76"/>
        <v>0</v>
      </c>
      <c r="AB102" s="1">
        <f t="shared" si="42"/>
        <v>0</v>
      </c>
      <c r="AC102" s="1">
        <f t="shared" si="42"/>
        <v>0</v>
      </c>
      <c r="AD102" s="1">
        <f t="shared" si="42"/>
        <v>0</v>
      </c>
      <c r="AE102" s="1">
        <f t="shared" si="42"/>
        <v>279180</v>
      </c>
      <c r="AF102" s="1">
        <f t="shared" si="43"/>
        <v>0</v>
      </c>
      <c r="AG102" s="1">
        <f t="shared" si="43"/>
        <v>0</v>
      </c>
      <c r="AH102">
        <f t="shared" si="43"/>
        <v>0</v>
      </c>
      <c r="AK102">
        <f t="shared" si="47"/>
        <v>300000</v>
      </c>
      <c r="AL102" s="4">
        <f t="shared" si="48"/>
        <v>139590</v>
      </c>
      <c r="AM102" s="4">
        <f t="shared" si="49"/>
        <v>139590</v>
      </c>
      <c r="AN102" s="4">
        <v>120000</v>
      </c>
      <c r="AO102" s="4">
        <f t="shared" si="50"/>
        <v>27918</v>
      </c>
      <c r="AP102" s="4">
        <f t="shared" si="51"/>
        <v>27912</v>
      </c>
      <c r="AQ102" s="1">
        <f t="shared" si="52"/>
        <v>18600</v>
      </c>
      <c r="BD102" s="4">
        <f t="shared" si="53"/>
        <v>279180</v>
      </c>
      <c r="BE102" s="4">
        <f t="shared" si="54"/>
        <v>6</v>
      </c>
      <c r="BF102" s="4">
        <f t="shared" si="55"/>
        <v>0</v>
      </c>
      <c r="BG102" s="4">
        <f t="shared" si="56"/>
        <v>0</v>
      </c>
      <c r="BH102" s="4">
        <f t="shared" si="56"/>
        <v>0</v>
      </c>
      <c r="BI102" s="4">
        <f t="shared" si="56"/>
        <v>0</v>
      </c>
      <c r="BJ102" s="4">
        <f t="shared" si="56"/>
        <v>0</v>
      </c>
      <c r="BK102" s="4">
        <f t="shared" si="41"/>
        <v>0</v>
      </c>
      <c r="BL102" s="4">
        <f t="shared" si="41"/>
        <v>0</v>
      </c>
      <c r="BM102" s="4">
        <f t="shared" si="41"/>
        <v>0</v>
      </c>
      <c r="BN102" s="4">
        <f t="shared" si="41"/>
        <v>0</v>
      </c>
      <c r="BO102" s="4">
        <f t="shared" si="41"/>
        <v>279180</v>
      </c>
      <c r="BP102" s="4">
        <f t="shared" si="41"/>
        <v>0</v>
      </c>
      <c r="BQ102" s="4">
        <f t="shared" si="44"/>
        <v>0</v>
      </c>
      <c r="BR102" s="4">
        <f t="shared" si="44"/>
        <v>0</v>
      </c>
      <c r="BS102" s="14">
        <f t="shared" si="57"/>
        <v>558366</v>
      </c>
      <c r="BT102" s="15">
        <f t="shared" si="58"/>
        <v>16750.98</v>
      </c>
      <c r="BU102" s="15">
        <f t="shared" si="59"/>
        <v>541615.02</v>
      </c>
      <c r="BV102" s="1">
        <v>300000</v>
      </c>
      <c r="BW102" s="1">
        <f t="shared" si="60"/>
        <v>241615.02000000002</v>
      </c>
      <c r="BX102" s="1">
        <f t="shared" si="61"/>
        <v>100000</v>
      </c>
      <c r="BY102" s="1">
        <f t="shared" si="62"/>
        <v>5000</v>
      </c>
      <c r="BZ102" s="1">
        <f t="shared" si="63"/>
        <v>141615.02000000002</v>
      </c>
      <c r="CA102" s="1">
        <f t="shared" si="64"/>
        <v>141615.02000000002</v>
      </c>
      <c r="CB102" s="1">
        <f t="shared" si="65"/>
        <v>14161.502000000002</v>
      </c>
      <c r="CC102" s="1">
        <f t="shared" si="66"/>
        <v>0</v>
      </c>
      <c r="CD102" s="1">
        <f t="shared" si="67"/>
        <v>0</v>
      </c>
      <c r="CE102" s="1">
        <f t="shared" si="68"/>
        <v>0</v>
      </c>
      <c r="CF102" s="1">
        <f t="shared" si="69"/>
        <v>0</v>
      </c>
      <c r="CG102" s="1">
        <f t="shared" si="70"/>
        <v>0</v>
      </c>
      <c r="CH102" s="1">
        <f t="shared" si="71"/>
        <v>0</v>
      </c>
      <c r="CI102" s="1">
        <f t="shared" si="72"/>
        <v>0</v>
      </c>
      <c r="CJ102" s="1">
        <f t="shared" si="73"/>
        <v>0</v>
      </c>
      <c r="CK102" s="18">
        <f t="shared" si="74"/>
        <v>19161.502</v>
      </c>
      <c r="CL102" s="5">
        <f t="shared" si="75"/>
        <v>1596.7918333333334</v>
      </c>
    </row>
    <row r="103" spans="1:90" x14ac:dyDescent="0.25">
      <c r="A103">
        <v>100</v>
      </c>
      <c r="B103" t="s">
        <v>160</v>
      </c>
      <c r="C103" t="s">
        <v>159</v>
      </c>
      <c r="D103">
        <v>23265</v>
      </c>
      <c r="E103">
        <v>11633</v>
      </c>
      <c r="F103">
        <v>2326</v>
      </c>
      <c r="G103">
        <v>1550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23265</v>
      </c>
      <c r="P103">
        <v>0</v>
      </c>
      <c r="Q103">
        <v>0</v>
      </c>
      <c r="R103">
        <v>0</v>
      </c>
      <c r="S103">
        <v>62039</v>
      </c>
      <c r="T103" s="1">
        <f t="shared" si="45"/>
        <v>279180</v>
      </c>
      <c r="U103" s="1">
        <f t="shared" si="46"/>
        <v>139596</v>
      </c>
      <c r="V103" s="1">
        <f t="shared" si="46"/>
        <v>27912</v>
      </c>
      <c r="W103" s="1">
        <f t="shared" si="46"/>
        <v>18600</v>
      </c>
      <c r="X103" s="1">
        <f t="shared" si="46"/>
        <v>0</v>
      </c>
      <c r="Y103" s="1">
        <f t="shared" si="46"/>
        <v>0</v>
      </c>
      <c r="Z103" s="1">
        <f t="shared" si="77"/>
        <v>0</v>
      </c>
      <c r="AA103" s="1">
        <f t="shared" si="76"/>
        <v>0</v>
      </c>
      <c r="AB103" s="1">
        <f t="shared" si="42"/>
        <v>0</v>
      </c>
      <c r="AC103" s="1">
        <f t="shared" si="42"/>
        <v>0</v>
      </c>
      <c r="AD103" s="1">
        <f t="shared" si="42"/>
        <v>0</v>
      </c>
      <c r="AE103" s="1">
        <f t="shared" si="42"/>
        <v>279180</v>
      </c>
      <c r="AF103" s="1">
        <f t="shared" si="43"/>
        <v>0</v>
      </c>
      <c r="AG103" s="1">
        <f t="shared" si="43"/>
        <v>0</v>
      </c>
      <c r="AH103">
        <f t="shared" si="43"/>
        <v>0</v>
      </c>
      <c r="AK103">
        <f t="shared" si="47"/>
        <v>300000</v>
      </c>
      <c r="AL103" s="4">
        <f t="shared" si="48"/>
        <v>139590</v>
      </c>
      <c r="AM103" s="4">
        <f t="shared" si="49"/>
        <v>139590</v>
      </c>
      <c r="AN103" s="4">
        <v>120000</v>
      </c>
      <c r="AO103" s="4">
        <f t="shared" si="50"/>
        <v>27918</v>
      </c>
      <c r="AP103" s="4">
        <f t="shared" si="51"/>
        <v>27912</v>
      </c>
      <c r="AQ103" s="1">
        <f t="shared" si="52"/>
        <v>18600</v>
      </c>
      <c r="BD103" s="4">
        <f t="shared" si="53"/>
        <v>279180</v>
      </c>
      <c r="BE103" s="4">
        <f t="shared" si="54"/>
        <v>6</v>
      </c>
      <c r="BF103" s="4">
        <f t="shared" si="55"/>
        <v>0</v>
      </c>
      <c r="BG103" s="4">
        <f t="shared" si="56"/>
        <v>0</v>
      </c>
      <c r="BH103" s="4">
        <f t="shared" si="56"/>
        <v>0</v>
      </c>
      <c r="BI103" s="4">
        <f t="shared" si="56"/>
        <v>0</v>
      </c>
      <c r="BJ103" s="4">
        <f t="shared" si="56"/>
        <v>0</v>
      </c>
      <c r="BK103" s="4">
        <f t="shared" si="41"/>
        <v>0</v>
      </c>
      <c r="BL103" s="4">
        <f t="shared" si="41"/>
        <v>0</v>
      </c>
      <c r="BM103" s="4">
        <f t="shared" si="41"/>
        <v>0</v>
      </c>
      <c r="BN103" s="4">
        <f t="shared" si="41"/>
        <v>0</v>
      </c>
      <c r="BO103" s="4">
        <f t="shared" si="41"/>
        <v>279180</v>
      </c>
      <c r="BP103" s="4">
        <f t="shared" si="41"/>
        <v>0</v>
      </c>
      <c r="BQ103" s="4">
        <f t="shared" si="44"/>
        <v>0</v>
      </c>
      <c r="BR103" s="4">
        <f t="shared" si="44"/>
        <v>0</v>
      </c>
      <c r="BS103" s="14">
        <f t="shared" si="57"/>
        <v>558366</v>
      </c>
      <c r="BT103" s="15">
        <f t="shared" si="58"/>
        <v>16750.98</v>
      </c>
      <c r="BU103" s="15">
        <f t="shared" si="59"/>
        <v>541615.02</v>
      </c>
      <c r="BV103" s="1">
        <v>300000</v>
      </c>
      <c r="BW103" s="1">
        <f t="shared" si="60"/>
        <v>241615.02000000002</v>
      </c>
      <c r="BX103" s="1">
        <f t="shared" si="61"/>
        <v>100000</v>
      </c>
      <c r="BY103" s="1">
        <f t="shared" si="62"/>
        <v>5000</v>
      </c>
      <c r="BZ103" s="1">
        <f t="shared" si="63"/>
        <v>141615.02000000002</v>
      </c>
      <c r="CA103" s="1">
        <f t="shared" si="64"/>
        <v>141615.02000000002</v>
      </c>
      <c r="CB103" s="1">
        <f t="shared" si="65"/>
        <v>14161.502000000002</v>
      </c>
      <c r="CC103" s="1">
        <f t="shared" si="66"/>
        <v>0</v>
      </c>
      <c r="CD103" s="1">
        <f t="shared" si="67"/>
        <v>0</v>
      </c>
      <c r="CE103" s="1">
        <f t="shared" si="68"/>
        <v>0</v>
      </c>
      <c r="CF103" s="1">
        <f t="shared" si="69"/>
        <v>0</v>
      </c>
      <c r="CG103" s="1">
        <f t="shared" si="70"/>
        <v>0</v>
      </c>
      <c r="CH103" s="1">
        <f t="shared" si="71"/>
        <v>0</v>
      </c>
      <c r="CI103" s="1">
        <f t="shared" si="72"/>
        <v>0</v>
      </c>
      <c r="CJ103" s="1">
        <f t="shared" si="73"/>
        <v>0</v>
      </c>
      <c r="CK103" s="18">
        <f t="shared" si="74"/>
        <v>19161.502</v>
      </c>
      <c r="CL103" s="5">
        <f t="shared" si="75"/>
        <v>1596.7918333333334</v>
      </c>
    </row>
    <row r="104" spans="1:90" x14ac:dyDescent="0.25">
      <c r="A104">
        <v>101</v>
      </c>
      <c r="B104" t="s">
        <v>161</v>
      </c>
      <c r="C104" t="s">
        <v>162</v>
      </c>
      <c r="D104">
        <v>22244</v>
      </c>
      <c r="E104">
        <v>11122</v>
      </c>
      <c r="F104">
        <v>2224</v>
      </c>
      <c r="G104">
        <v>1483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22244</v>
      </c>
      <c r="P104">
        <v>0</v>
      </c>
      <c r="Q104">
        <v>0</v>
      </c>
      <c r="R104">
        <v>0</v>
      </c>
      <c r="S104">
        <v>59317</v>
      </c>
      <c r="T104" s="1">
        <f t="shared" si="45"/>
        <v>266928</v>
      </c>
      <c r="U104" s="1">
        <f t="shared" si="46"/>
        <v>133464</v>
      </c>
      <c r="V104" s="1">
        <f t="shared" si="46"/>
        <v>26688</v>
      </c>
      <c r="W104" s="1">
        <f t="shared" si="46"/>
        <v>17796</v>
      </c>
      <c r="X104" s="1">
        <f t="shared" si="46"/>
        <v>0</v>
      </c>
      <c r="Y104" s="1">
        <f t="shared" si="46"/>
        <v>0</v>
      </c>
      <c r="Z104" s="1">
        <f t="shared" si="77"/>
        <v>0</v>
      </c>
      <c r="AA104" s="1">
        <f t="shared" si="76"/>
        <v>0</v>
      </c>
      <c r="AB104" s="1">
        <f t="shared" si="42"/>
        <v>0</v>
      </c>
      <c r="AC104" s="1">
        <f t="shared" si="42"/>
        <v>0</v>
      </c>
      <c r="AD104" s="1">
        <f t="shared" si="42"/>
        <v>0</v>
      </c>
      <c r="AE104" s="1">
        <f t="shared" si="42"/>
        <v>266928</v>
      </c>
      <c r="AF104" s="1">
        <f t="shared" si="43"/>
        <v>0</v>
      </c>
      <c r="AG104" s="1">
        <f t="shared" si="43"/>
        <v>0</v>
      </c>
      <c r="AH104">
        <f t="shared" si="43"/>
        <v>0</v>
      </c>
      <c r="AK104">
        <f t="shared" si="47"/>
        <v>300000</v>
      </c>
      <c r="AL104" s="4">
        <f t="shared" si="48"/>
        <v>133464</v>
      </c>
      <c r="AM104" s="4">
        <f t="shared" si="49"/>
        <v>133464</v>
      </c>
      <c r="AN104" s="4">
        <v>120000</v>
      </c>
      <c r="AO104" s="4">
        <f t="shared" si="50"/>
        <v>26692.800000000003</v>
      </c>
      <c r="AP104" s="4">
        <f t="shared" si="51"/>
        <v>26688</v>
      </c>
      <c r="AQ104" s="1">
        <f t="shared" si="52"/>
        <v>17796</v>
      </c>
      <c r="BD104" s="4">
        <f t="shared" si="53"/>
        <v>266928</v>
      </c>
      <c r="BE104" s="4">
        <f t="shared" si="54"/>
        <v>0</v>
      </c>
      <c r="BF104" s="4">
        <f t="shared" si="55"/>
        <v>0</v>
      </c>
      <c r="BG104" s="4">
        <f t="shared" si="56"/>
        <v>0</v>
      </c>
      <c r="BH104" s="4">
        <f t="shared" si="56"/>
        <v>0</v>
      </c>
      <c r="BI104" s="4">
        <f t="shared" si="56"/>
        <v>0</v>
      </c>
      <c r="BJ104" s="4">
        <f t="shared" si="56"/>
        <v>0</v>
      </c>
      <c r="BK104" s="4">
        <f t="shared" si="41"/>
        <v>0</v>
      </c>
      <c r="BL104" s="4">
        <f t="shared" si="41"/>
        <v>0</v>
      </c>
      <c r="BM104" s="4">
        <f t="shared" si="41"/>
        <v>0</v>
      </c>
      <c r="BN104" s="4">
        <f t="shared" si="41"/>
        <v>0</v>
      </c>
      <c r="BO104" s="4">
        <f t="shared" si="41"/>
        <v>266928</v>
      </c>
      <c r="BP104" s="4">
        <f t="shared" si="41"/>
        <v>0</v>
      </c>
      <c r="BQ104" s="4">
        <f t="shared" si="44"/>
        <v>0</v>
      </c>
      <c r="BR104" s="4">
        <f t="shared" si="44"/>
        <v>0</v>
      </c>
      <c r="BS104" s="14">
        <f t="shared" si="57"/>
        <v>533856</v>
      </c>
      <c r="BT104" s="15">
        <f t="shared" si="58"/>
        <v>16015.68</v>
      </c>
      <c r="BU104" s="15">
        <f t="shared" si="59"/>
        <v>517840.32</v>
      </c>
      <c r="BV104" s="1">
        <v>300000</v>
      </c>
      <c r="BW104" s="1">
        <f t="shared" si="60"/>
        <v>217840.32</v>
      </c>
      <c r="BX104" s="1">
        <f t="shared" si="61"/>
        <v>100000</v>
      </c>
      <c r="BY104" s="1">
        <f t="shared" si="62"/>
        <v>5000</v>
      </c>
      <c r="BZ104" s="1">
        <f t="shared" si="63"/>
        <v>117840.32000000001</v>
      </c>
      <c r="CA104" s="1">
        <f t="shared" si="64"/>
        <v>117840.32000000001</v>
      </c>
      <c r="CB104" s="1">
        <f t="shared" si="65"/>
        <v>11784.032000000001</v>
      </c>
      <c r="CC104" s="1">
        <f t="shared" si="66"/>
        <v>0</v>
      </c>
      <c r="CD104" s="1">
        <f t="shared" si="67"/>
        <v>0</v>
      </c>
      <c r="CE104" s="1">
        <f t="shared" si="68"/>
        <v>0</v>
      </c>
      <c r="CF104" s="1">
        <f t="shared" si="69"/>
        <v>0</v>
      </c>
      <c r="CG104" s="1">
        <f t="shared" si="70"/>
        <v>0</v>
      </c>
      <c r="CH104" s="1">
        <f t="shared" si="71"/>
        <v>0</v>
      </c>
      <c r="CI104" s="1">
        <f t="shared" si="72"/>
        <v>0</v>
      </c>
      <c r="CJ104" s="1">
        <f t="shared" si="73"/>
        <v>0</v>
      </c>
      <c r="CK104" s="18">
        <f t="shared" si="74"/>
        <v>16784.031999999999</v>
      </c>
      <c r="CL104" s="5">
        <f t="shared" si="75"/>
        <v>1398.6693333333333</v>
      </c>
    </row>
    <row r="105" spans="1:90" x14ac:dyDescent="0.25">
      <c r="A105">
        <v>102</v>
      </c>
      <c r="B105" t="s">
        <v>163</v>
      </c>
      <c r="C105" t="s">
        <v>164</v>
      </c>
      <c r="D105">
        <v>21587</v>
      </c>
      <c r="E105">
        <v>10794</v>
      </c>
      <c r="F105">
        <v>2158</v>
      </c>
      <c r="G105">
        <v>1439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21587</v>
      </c>
      <c r="P105">
        <v>0</v>
      </c>
      <c r="Q105">
        <v>0</v>
      </c>
      <c r="R105">
        <v>0</v>
      </c>
      <c r="S105">
        <v>57565</v>
      </c>
      <c r="T105" s="1">
        <f t="shared" si="45"/>
        <v>259044</v>
      </c>
      <c r="U105" s="1">
        <f t="shared" si="46"/>
        <v>129528</v>
      </c>
      <c r="V105" s="1">
        <f t="shared" si="46"/>
        <v>25896</v>
      </c>
      <c r="W105" s="1">
        <f t="shared" si="46"/>
        <v>17268</v>
      </c>
      <c r="X105" s="1">
        <f t="shared" si="46"/>
        <v>0</v>
      </c>
      <c r="Y105" s="1">
        <f t="shared" si="46"/>
        <v>0</v>
      </c>
      <c r="Z105" s="1">
        <f t="shared" si="77"/>
        <v>0</v>
      </c>
      <c r="AA105" s="1">
        <f t="shared" si="76"/>
        <v>0</v>
      </c>
      <c r="AB105" s="1">
        <f t="shared" si="42"/>
        <v>0</v>
      </c>
      <c r="AC105" s="1">
        <f t="shared" si="42"/>
        <v>0</v>
      </c>
      <c r="AD105" s="1">
        <f t="shared" si="42"/>
        <v>0</v>
      </c>
      <c r="AE105" s="1">
        <f t="shared" si="42"/>
        <v>259044</v>
      </c>
      <c r="AF105" s="1">
        <f t="shared" si="43"/>
        <v>0</v>
      </c>
      <c r="AG105" s="1">
        <f t="shared" si="43"/>
        <v>0</v>
      </c>
      <c r="AH105">
        <f t="shared" si="43"/>
        <v>0</v>
      </c>
      <c r="AK105">
        <f t="shared" si="47"/>
        <v>300000</v>
      </c>
      <c r="AL105" s="4">
        <f t="shared" si="48"/>
        <v>129522</v>
      </c>
      <c r="AM105" s="4">
        <f t="shared" si="49"/>
        <v>129522</v>
      </c>
      <c r="AN105" s="4">
        <v>120000</v>
      </c>
      <c r="AO105" s="4">
        <f t="shared" si="50"/>
        <v>25904.400000000001</v>
      </c>
      <c r="AP105" s="4">
        <f t="shared" si="51"/>
        <v>25896</v>
      </c>
      <c r="AQ105" s="1">
        <f t="shared" si="52"/>
        <v>17268</v>
      </c>
      <c r="BD105" s="4">
        <f t="shared" si="53"/>
        <v>259044</v>
      </c>
      <c r="BE105" s="4">
        <f t="shared" si="54"/>
        <v>6</v>
      </c>
      <c r="BF105" s="4">
        <f t="shared" si="55"/>
        <v>0</v>
      </c>
      <c r="BG105" s="4">
        <f t="shared" si="56"/>
        <v>0</v>
      </c>
      <c r="BH105" s="4">
        <f t="shared" si="56"/>
        <v>0</v>
      </c>
      <c r="BI105" s="4">
        <f t="shared" si="56"/>
        <v>0</v>
      </c>
      <c r="BJ105" s="4">
        <f t="shared" si="56"/>
        <v>0</v>
      </c>
      <c r="BK105" s="4">
        <f t="shared" si="41"/>
        <v>0</v>
      </c>
      <c r="BL105" s="4">
        <f t="shared" si="41"/>
        <v>0</v>
      </c>
      <c r="BM105" s="4">
        <f t="shared" si="41"/>
        <v>0</v>
      </c>
      <c r="BN105" s="4">
        <f t="shared" si="41"/>
        <v>0</v>
      </c>
      <c r="BO105" s="4">
        <f t="shared" si="41"/>
        <v>259044</v>
      </c>
      <c r="BP105" s="4">
        <f t="shared" si="41"/>
        <v>0</v>
      </c>
      <c r="BQ105" s="4">
        <f t="shared" si="44"/>
        <v>0</v>
      </c>
      <c r="BR105" s="4">
        <f t="shared" si="44"/>
        <v>0</v>
      </c>
      <c r="BS105" s="14">
        <f t="shared" si="57"/>
        <v>518094</v>
      </c>
      <c r="BT105" s="15">
        <f t="shared" si="58"/>
        <v>15542.82</v>
      </c>
      <c r="BU105" s="15">
        <f t="shared" si="59"/>
        <v>502551.18</v>
      </c>
      <c r="BV105" s="1">
        <v>300000</v>
      </c>
      <c r="BW105" s="1">
        <f t="shared" si="60"/>
        <v>202551.18</v>
      </c>
      <c r="BX105" s="1">
        <f t="shared" si="61"/>
        <v>100000</v>
      </c>
      <c r="BY105" s="1">
        <f t="shared" si="62"/>
        <v>5000</v>
      </c>
      <c r="BZ105" s="1">
        <f t="shared" si="63"/>
        <v>102551.18</v>
      </c>
      <c r="CA105" s="1">
        <f t="shared" si="64"/>
        <v>102551.18</v>
      </c>
      <c r="CB105" s="1">
        <f t="shared" si="65"/>
        <v>10255.118</v>
      </c>
      <c r="CC105" s="1">
        <f t="shared" si="66"/>
        <v>0</v>
      </c>
      <c r="CD105" s="1">
        <f t="shared" si="67"/>
        <v>0</v>
      </c>
      <c r="CE105" s="1">
        <f t="shared" si="68"/>
        <v>0</v>
      </c>
      <c r="CF105" s="1">
        <f t="shared" si="69"/>
        <v>0</v>
      </c>
      <c r="CG105" s="1">
        <f t="shared" si="70"/>
        <v>0</v>
      </c>
      <c r="CH105" s="1">
        <f t="shared" si="71"/>
        <v>0</v>
      </c>
      <c r="CI105" s="1">
        <f t="shared" si="72"/>
        <v>0</v>
      </c>
      <c r="CJ105" s="1">
        <f t="shared" si="73"/>
        <v>0</v>
      </c>
      <c r="CK105" s="18">
        <f t="shared" si="74"/>
        <v>15255.118</v>
      </c>
      <c r="CL105" s="5">
        <f t="shared" si="75"/>
        <v>1271.2598333333333</v>
      </c>
    </row>
    <row r="106" spans="1:90" x14ac:dyDescent="0.25">
      <c r="A106">
        <v>103</v>
      </c>
      <c r="B106" t="s">
        <v>165</v>
      </c>
      <c r="C106" t="s">
        <v>166</v>
      </c>
      <c r="D106">
        <v>21442</v>
      </c>
      <c r="E106">
        <v>10721</v>
      </c>
      <c r="F106">
        <v>2144</v>
      </c>
      <c r="G106">
        <v>1430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21442</v>
      </c>
      <c r="P106">
        <v>0</v>
      </c>
      <c r="Q106">
        <v>0</v>
      </c>
      <c r="R106">
        <v>0</v>
      </c>
      <c r="S106">
        <v>57179</v>
      </c>
      <c r="T106" s="1">
        <f t="shared" si="45"/>
        <v>257304</v>
      </c>
      <c r="U106" s="1">
        <f t="shared" si="46"/>
        <v>128652</v>
      </c>
      <c r="V106" s="1">
        <f t="shared" si="46"/>
        <v>25728</v>
      </c>
      <c r="W106" s="1">
        <f t="shared" si="46"/>
        <v>17160</v>
      </c>
      <c r="X106" s="1">
        <f t="shared" si="46"/>
        <v>0</v>
      </c>
      <c r="Y106" s="1">
        <f t="shared" si="46"/>
        <v>0</v>
      </c>
      <c r="Z106" s="1">
        <f t="shared" si="77"/>
        <v>0</v>
      </c>
      <c r="AA106" s="1">
        <f t="shared" si="76"/>
        <v>0</v>
      </c>
      <c r="AB106" s="1">
        <f t="shared" si="42"/>
        <v>0</v>
      </c>
      <c r="AC106" s="1">
        <f t="shared" si="42"/>
        <v>0</v>
      </c>
      <c r="AD106" s="1">
        <f t="shared" si="42"/>
        <v>0</v>
      </c>
      <c r="AE106" s="1">
        <f t="shared" si="42"/>
        <v>257304</v>
      </c>
      <c r="AF106" s="1">
        <f t="shared" si="43"/>
        <v>0</v>
      </c>
      <c r="AG106" s="1">
        <f t="shared" si="43"/>
        <v>0</v>
      </c>
      <c r="AH106">
        <f t="shared" si="43"/>
        <v>0</v>
      </c>
      <c r="AK106">
        <f t="shared" si="47"/>
        <v>300000</v>
      </c>
      <c r="AL106" s="4">
        <f t="shared" si="48"/>
        <v>128652</v>
      </c>
      <c r="AM106" s="4">
        <f t="shared" si="49"/>
        <v>128652</v>
      </c>
      <c r="AN106" s="4">
        <v>120000</v>
      </c>
      <c r="AO106" s="4">
        <f t="shared" si="50"/>
        <v>25730.400000000001</v>
      </c>
      <c r="AP106" s="4">
        <f t="shared" si="51"/>
        <v>25728</v>
      </c>
      <c r="AQ106" s="1">
        <f t="shared" si="52"/>
        <v>17160</v>
      </c>
      <c r="BD106" s="4">
        <f t="shared" si="53"/>
        <v>257304</v>
      </c>
      <c r="BE106" s="4">
        <f t="shared" si="54"/>
        <v>0</v>
      </c>
      <c r="BF106" s="4">
        <f t="shared" si="55"/>
        <v>0</v>
      </c>
      <c r="BG106" s="4">
        <f t="shared" si="56"/>
        <v>0</v>
      </c>
      <c r="BH106" s="4">
        <f t="shared" si="56"/>
        <v>0</v>
      </c>
      <c r="BI106" s="4">
        <f t="shared" si="56"/>
        <v>0</v>
      </c>
      <c r="BJ106" s="4">
        <f t="shared" si="56"/>
        <v>0</v>
      </c>
      <c r="BK106" s="4">
        <f t="shared" si="41"/>
        <v>0</v>
      </c>
      <c r="BL106" s="4">
        <f t="shared" si="41"/>
        <v>0</v>
      </c>
      <c r="BM106" s="4">
        <f t="shared" si="41"/>
        <v>0</v>
      </c>
      <c r="BN106" s="4">
        <f t="shared" si="41"/>
        <v>0</v>
      </c>
      <c r="BO106" s="4">
        <f t="shared" si="41"/>
        <v>257304</v>
      </c>
      <c r="BP106" s="4">
        <f t="shared" si="41"/>
        <v>0</v>
      </c>
      <c r="BQ106" s="4">
        <f t="shared" si="44"/>
        <v>0</v>
      </c>
      <c r="BR106" s="4">
        <f t="shared" si="44"/>
        <v>0</v>
      </c>
      <c r="BS106" s="14">
        <f t="shared" si="57"/>
        <v>514608</v>
      </c>
      <c r="BT106" s="15">
        <f t="shared" si="58"/>
        <v>15438.24</v>
      </c>
      <c r="BU106" s="15">
        <f t="shared" si="59"/>
        <v>499169.76</v>
      </c>
      <c r="BV106" s="1">
        <v>300000</v>
      </c>
      <c r="BW106" s="1">
        <f t="shared" si="60"/>
        <v>199169.76</v>
      </c>
      <c r="BX106" s="1">
        <f t="shared" si="61"/>
        <v>100000</v>
      </c>
      <c r="BY106" s="1">
        <f t="shared" si="62"/>
        <v>5000</v>
      </c>
      <c r="BZ106" s="1">
        <f t="shared" si="63"/>
        <v>99169.760000000009</v>
      </c>
      <c r="CA106" s="1">
        <f t="shared" si="64"/>
        <v>99169.760000000009</v>
      </c>
      <c r="CB106" s="1">
        <f t="shared" si="65"/>
        <v>9916.9760000000024</v>
      </c>
      <c r="CC106" s="1">
        <f t="shared" si="66"/>
        <v>0</v>
      </c>
      <c r="CD106" s="1">
        <f t="shared" si="67"/>
        <v>0</v>
      </c>
      <c r="CE106" s="1">
        <f t="shared" si="68"/>
        <v>0</v>
      </c>
      <c r="CF106" s="1">
        <f t="shared" si="69"/>
        <v>0</v>
      </c>
      <c r="CG106" s="1">
        <f t="shared" si="70"/>
        <v>0</v>
      </c>
      <c r="CH106" s="1">
        <f t="shared" si="71"/>
        <v>0</v>
      </c>
      <c r="CI106" s="1">
        <f t="shared" si="72"/>
        <v>0</v>
      </c>
      <c r="CJ106" s="1">
        <f t="shared" si="73"/>
        <v>0</v>
      </c>
      <c r="CK106" s="18">
        <f t="shared" si="74"/>
        <v>14916.976000000002</v>
      </c>
      <c r="CL106" s="5">
        <f t="shared" si="75"/>
        <v>1243.0813333333335</v>
      </c>
    </row>
    <row r="107" spans="1:90" x14ac:dyDescent="0.25">
      <c r="A107">
        <v>104</v>
      </c>
      <c r="B107" t="s">
        <v>167</v>
      </c>
      <c r="C107" t="s">
        <v>166</v>
      </c>
      <c r="D107">
        <v>21442</v>
      </c>
      <c r="E107">
        <v>10721</v>
      </c>
      <c r="F107">
        <v>2144</v>
      </c>
      <c r="G107">
        <v>1430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21442</v>
      </c>
      <c r="P107">
        <v>0</v>
      </c>
      <c r="Q107">
        <v>0</v>
      </c>
      <c r="R107">
        <v>0</v>
      </c>
      <c r="S107">
        <v>57179</v>
      </c>
      <c r="T107" s="1">
        <f t="shared" si="45"/>
        <v>257304</v>
      </c>
      <c r="U107" s="1">
        <f t="shared" si="46"/>
        <v>128652</v>
      </c>
      <c r="V107" s="1">
        <f t="shared" si="46"/>
        <v>25728</v>
      </c>
      <c r="W107" s="1">
        <f t="shared" si="46"/>
        <v>17160</v>
      </c>
      <c r="X107" s="1">
        <f t="shared" si="46"/>
        <v>0</v>
      </c>
      <c r="Y107" s="1">
        <f t="shared" si="46"/>
        <v>0</v>
      </c>
      <c r="Z107" s="1">
        <f t="shared" si="77"/>
        <v>0</v>
      </c>
      <c r="AA107" s="1">
        <f t="shared" si="76"/>
        <v>0</v>
      </c>
      <c r="AB107" s="1">
        <f t="shared" si="42"/>
        <v>0</v>
      </c>
      <c r="AC107" s="1">
        <f t="shared" si="42"/>
        <v>0</v>
      </c>
      <c r="AD107" s="1">
        <f t="shared" si="42"/>
        <v>0</v>
      </c>
      <c r="AE107" s="1">
        <f t="shared" si="42"/>
        <v>257304</v>
      </c>
      <c r="AF107" s="1">
        <f t="shared" si="43"/>
        <v>0</v>
      </c>
      <c r="AG107" s="1">
        <f t="shared" si="43"/>
        <v>0</v>
      </c>
      <c r="AH107">
        <f t="shared" si="43"/>
        <v>0</v>
      </c>
      <c r="AK107">
        <f t="shared" si="47"/>
        <v>300000</v>
      </c>
      <c r="AL107" s="4">
        <f t="shared" si="48"/>
        <v>128652</v>
      </c>
      <c r="AM107" s="4">
        <f t="shared" si="49"/>
        <v>128652</v>
      </c>
      <c r="AN107" s="4">
        <v>120000</v>
      </c>
      <c r="AO107" s="4">
        <f t="shared" si="50"/>
        <v>25730.400000000001</v>
      </c>
      <c r="AP107" s="4">
        <f t="shared" si="51"/>
        <v>25728</v>
      </c>
      <c r="AQ107" s="1">
        <f t="shared" si="52"/>
        <v>17160</v>
      </c>
      <c r="BD107" s="4">
        <f t="shared" si="53"/>
        <v>257304</v>
      </c>
      <c r="BE107" s="4">
        <f t="shared" si="54"/>
        <v>0</v>
      </c>
      <c r="BF107" s="4">
        <f t="shared" si="55"/>
        <v>0</v>
      </c>
      <c r="BG107" s="4">
        <f t="shared" si="56"/>
        <v>0</v>
      </c>
      <c r="BH107" s="4">
        <f t="shared" si="56"/>
        <v>0</v>
      </c>
      <c r="BI107" s="4">
        <f t="shared" si="56"/>
        <v>0</v>
      </c>
      <c r="BJ107" s="4">
        <f t="shared" si="56"/>
        <v>0</v>
      </c>
      <c r="BK107" s="4">
        <f t="shared" si="41"/>
        <v>0</v>
      </c>
      <c r="BL107" s="4">
        <f t="shared" si="41"/>
        <v>0</v>
      </c>
      <c r="BM107" s="4">
        <f t="shared" si="41"/>
        <v>0</v>
      </c>
      <c r="BN107" s="4">
        <f t="shared" si="41"/>
        <v>0</v>
      </c>
      <c r="BO107" s="4">
        <f t="shared" si="41"/>
        <v>257304</v>
      </c>
      <c r="BP107" s="4">
        <f t="shared" si="41"/>
        <v>0</v>
      </c>
      <c r="BQ107" s="4">
        <f t="shared" si="44"/>
        <v>0</v>
      </c>
      <c r="BR107" s="4">
        <f t="shared" si="44"/>
        <v>0</v>
      </c>
      <c r="BS107" s="14">
        <f t="shared" si="57"/>
        <v>514608</v>
      </c>
      <c r="BT107" s="15">
        <f t="shared" si="58"/>
        <v>15438.24</v>
      </c>
      <c r="BU107" s="15">
        <f t="shared" si="59"/>
        <v>499169.76</v>
      </c>
      <c r="BV107" s="1">
        <v>300000</v>
      </c>
      <c r="BW107" s="1">
        <f t="shared" si="60"/>
        <v>199169.76</v>
      </c>
      <c r="BX107" s="1">
        <f t="shared" si="61"/>
        <v>100000</v>
      </c>
      <c r="BY107" s="1">
        <f t="shared" si="62"/>
        <v>5000</v>
      </c>
      <c r="BZ107" s="1">
        <f t="shared" si="63"/>
        <v>99169.760000000009</v>
      </c>
      <c r="CA107" s="1">
        <f t="shared" si="64"/>
        <v>99169.760000000009</v>
      </c>
      <c r="CB107" s="1">
        <f t="shared" si="65"/>
        <v>9916.9760000000024</v>
      </c>
      <c r="CC107" s="1">
        <f t="shared" si="66"/>
        <v>0</v>
      </c>
      <c r="CD107" s="1">
        <f t="shared" si="67"/>
        <v>0</v>
      </c>
      <c r="CE107" s="1">
        <f t="shared" si="68"/>
        <v>0</v>
      </c>
      <c r="CF107" s="1">
        <f t="shared" si="69"/>
        <v>0</v>
      </c>
      <c r="CG107" s="1">
        <f t="shared" si="70"/>
        <v>0</v>
      </c>
      <c r="CH107" s="1">
        <f t="shared" si="71"/>
        <v>0</v>
      </c>
      <c r="CI107" s="1">
        <f t="shared" si="72"/>
        <v>0</v>
      </c>
      <c r="CJ107" s="1">
        <f t="shared" si="73"/>
        <v>0</v>
      </c>
      <c r="CK107" s="18">
        <f t="shared" si="74"/>
        <v>14916.976000000002</v>
      </c>
      <c r="CL107" s="5">
        <f t="shared" si="75"/>
        <v>1243.0813333333335</v>
      </c>
    </row>
    <row r="108" spans="1:90" x14ac:dyDescent="0.25">
      <c r="A108">
        <v>105</v>
      </c>
      <c r="B108" t="s">
        <v>168</v>
      </c>
      <c r="C108" t="s">
        <v>166</v>
      </c>
      <c r="D108">
        <v>21339</v>
      </c>
      <c r="E108">
        <v>10670</v>
      </c>
      <c r="F108">
        <v>2133</v>
      </c>
      <c r="G108">
        <v>1423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21339</v>
      </c>
      <c r="P108">
        <v>0</v>
      </c>
      <c r="Q108">
        <v>0</v>
      </c>
      <c r="R108">
        <v>0</v>
      </c>
      <c r="S108">
        <v>56904</v>
      </c>
      <c r="T108" s="1">
        <f t="shared" si="45"/>
        <v>256068</v>
      </c>
      <c r="U108" s="1">
        <f t="shared" si="46"/>
        <v>128040</v>
      </c>
      <c r="V108" s="1">
        <f t="shared" si="46"/>
        <v>25596</v>
      </c>
      <c r="W108" s="1">
        <f t="shared" si="46"/>
        <v>17076</v>
      </c>
      <c r="X108" s="1">
        <f t="shared" si="46"/>
        <v>0</v>
      </c>
      <c r="Y108" s="1">
        <f t="shared" si="46"/>
        <v>0</v>
      </c>
      <c r="Z108" s="1">
        <f t="shared" si="77"/>
        <v>0</v>
      </c>
      <c r="AA108" s="1">
        <f t="shared" si="76"/>
        <v>0</v>
      </c>
      <c r="AB108" s="1">
        <f t="shared" si="42"/>
        <v>0</v>
      </c>
      <c r="AC108" s="1">
        <f t="shared" si="42"/>
        <v>0</v>
      </c>
      <c r="AD108" s="1">
        <f t="shared" si="42"/>
        <v>0</v>
      </c>
      <c r="AE108" s="1">
        <f t="shared" si="42"/>
        <v>256068</v>
      </c>
      <c r="AF108" s="1">
        <f t="shared" si="43"/>
        <v>0</v>
      </c>
      <c r="AG108" s="1">
        <f t="shared" si="43"/>
        <v>0</v>
      </c>
      <c r="AH108">
        <f t="shared" si="43"/>
        <v>0</v>
      </c>
      <c r="AK108">
        <f t="shared" si="47"/>
        <v>300000</v>
      </c>
      <c r="AL108" s="4">
        <f t="shared" si="48"/>
        <v>128034</v>
      </c>
      <c r="AM108" s="4">
        <f t="shared" si="49"/>
        <v>128034</v>
      </c>
      <c r="AN108" s="4">
        <v>120000</v>
      </c>
      <c r="AO108" s="4">
        <f t="shared" si="50"/>
        <v>25606.800000000003</v>
      </c>
      <c r="AP108" s="4">
        <f t="shared" si="51"/>
        <v>25596</v>
      </c>
      <c r="AQ108" s="1">
        <f t="shared" si="52"/>
        <v>17076</v>
      </c>
      <c r="BD108" s="4">
        <f t="shared" si="53"/>
        <v>256068</v>
      </c>
      <c r="BE108" s="4">
        <f t="shared" si="54"/>
        <v>6</v>
      </c>
      <c r="BF108" s="4">
        <f t="shared" si="55"/>
        <v>0</v>
      </c>
      <c r="BG108" s="4">
        <f t="shared" si="56"/>
        <v>0</v>
      </c>
      <c r="BH108" s="4">
        <f t="shared" si="56"/>
        <v>0</v>
      </c>
      <c r="BI108" s="4">
        <f t="shared" si="56"/>
        <v>0</v>
      </c>
      <c r="BJ108" s="4">
        <f t="shared" si="56"/>
        <v>0</v>
      </c>
      <c r="BK108" s="4">
        <f t="shared" si="41"/>
        <v>0</v>
      </c>
      <c r="BL108" s="4">
        <f t="shared" si="41"/>
        <v>0</v>
      </c>
      <c r="BM108" s="4">
        <f t="shared" si="41"/>
        <v>0</v>
      </c>
      <c r="BN108" s="4">
        <f t="shared" si="41"/>
        <v>0</v>
      </c>
      <c r="BO108" s="4">
        <f t="shared" si="41"/>
        <v>256068</v>
      </c>
      <c r="BP108" s="4">
        <f t="shared" si="41"/>
        <v>0</v>
      </c>
      <c r="BQ108" s="4">
        <f t="shared" si="44"/>
        <v>0</v>
      </c>
      <c r="BR108" s="4">
        <f t="shared" si="44"/>
        <v>0</v>
      </c>
      <c r="BS108" s="14">
        <f t="shared" si="57"/>
        <v>512142</v>
      </c>
      <c r="BT108" s="15">
        <f t="shared" si="58"/>
        <v>15364.26</v>
      </c>
      <c r="BU108" s="15">
        <f t="shared" si="59"/>
        <v>496777.74</v>
      </c>
      <c r="BV108" s="1">
        <v>300000</v>
      </c>
      <c r="BW108" s="1">
        <f t="shared" si="60"/>
        <v>196777.74</v>
      </c>
      <c r="BX108" s="1">
        <f t="shared" si="61"/>
        <v>100000</v>
      </c>
      <c r="BY108" s="1">
        <f t="shared" si="62"/>
        <v>5000</v>
      </c>
      <c r="BZ108" s="1">
        <f t="shared" si="63"/>
        <v>96777.739999999991</v>
      </c>
      <c r="CA108" s="1">
        <f t="shared" si="64"/>
        <v>96777.739999999991</v>
      </c>
      <c r="CB108" s="1">
        <f t="shared" si="65"/>
        <v>9677.7739999999994</v>
      </c>
      <c r="CC108" s="1">
        <f t="shared" si="66"/>
        <v>0</v>
      </c>
      <c r="CD108" s="1">
        <f t="shared" si="67"/>
        <v>0</v>
      </c>
      <c r="CE108" s="1">
        <f t="shared" si="68"/>
        <v>0</v>
      </c>
      <c r="CF108" s="1">
        <f t="shared" si="69"/>
        <v>0</v>
      </c>
      <c r="CG108" s="1">
        <f t="shared" si="70"/>
        <v>0</v>
      </c>
      <c r="CH108" s="1">
        <f t="shared" si="71"/>
        <v>0</v>
      </c>
      <c r="CI108" s="1">
        <f t="shared" si="72"/>
        <v>0</v>
      </c>
      <c r="CJ108" s="1">
        <f t="shared" si="73"/>
        <v>0</v>
      </c>
      <c r="CK108" s="18">
        <f t="shared" si="74"/>
        <v>14677.773999999999</v>
      </c>
      <c r="CL108" s="5">
        <f t="shared" si="75"/>
        <v>1223.1478333333332</v>
      </c>
    </row>
    <row r="109" spans="1:90" x14ac:dyDescent="0.25">
      <c r="A109">
        <v>106</v>
      </c>
      <c r="B109" t="s">
        <v>169</v>
      </c>
      <c r="C109" t="s">
        <v>170</v>
      </c>
      <c r="D109">
        <v>21296</v>
      </c>
      <c r="E109">
        <v>10648</v>
      </c>
      <c r="F109">
        <v>2129</v>
      </c>
      <c r="G109">
        <v>1420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21296</v>
      </c>
      <c r="P109">
        <v>0</v>
      </c>
      <c r="Q109">
        <v>0</v>
      </c>
      <c r="R109">
        <v>0</v>
      </c>
      <c r="S109">
        <v>56789</v>
      </c>
      <c r="T109" s="1">
        <f t="shared" si="45"/>
        <v>255552</v>
      </c>
      <c r="U109" s="1">
        <f t="shared" si="46"/>
        <v>127776</v>
      </c>
      <c r="V109" s="1">
        <f t="shared" si="46"/>
        <v>25548</v>
      </c>
      <c r="W109" s="1">
        <f t="shared" si="46"/>
        <v>17040</v>
      </c>
      <c r="X109" s="1">
        <f t="shared" si="46"/>
        <v>0</v>
      </c>
      <c r="Y109" s="1">
        <f t="shared" si="46"/>
        <v>0</v>
      </c>
      <c r="Z109" s="1">
        <f t="shared" si="77"/>
        <v>0</v>
      </c>
      <c r="AA109" s="1">
        <f t="shared" si="76"/>
        <v>0</v>
      </c>
      <c r="AB109" s="1">
        <f t="shared" si="42"/>
        <v>0</v>
      </c>
      <c r="AC109" s="1">
        <f t="shared" si="42"/>
        <v>0</v>
      </c>
      <c r="AD109" s="1">
        <f t="shared" si="42"/>
        <v>0</v>
      </c>
      <c r="AE109" s="1">
        <f t="shared" si="42"/>
        <v>255552</v>
      </c>
      <c r="AF109" s="1">
        <f t="shared" si="43"/>
        <v>0</v>
      </c>
      <c r="AG109" s="1">
        <f t="shared" si="43"/>
        <v>0</v>
      </c>
      <c r="AH109">
        <f t="shared" si="43"/>
        <v>0</v>
      </c>
      <c r="AK109">
        <f t="shared" si="47"/>
        <v>300000</v>
      </c>
      <c r="AL109" s="4">
        <f t="shared" si="48"/>
        <v>127776</v>
      </c>
      <c r="AM109" s="4">
        <f t="shared" si="49"/>
        <v>127776</v>
      </c>
      <c r="AN109" s="4">
        <v>120000</v>
      </c>
      <c r="AO109" s="4">
        <f t="shared" si="50"/>
        <v>25555.200000000001</v>
      </c>
      <c r="AP109" s="4">
        <f t="shared" si="51"/>
        <v>25548</v>
      </c>
      <c r="AQ109" s="1">
        <f t="shared" si="52"/>
        <v>17040</v>
      </c>
      <c r="BD109" s="4">
        <f t="shared" si="53"/>
        <v>255552</v>
      </c>
      <c r="BE109" s="4">
        <f t="shared" si="54"/>
        <v>0</v>
      </c>
      <c r="BF109" s="4">
        <f t="shared" si="55"/>
        <v>0</v>
      </c>
      <c r="BG109" s="4">
        <f t="shared" si="56"/>
        <v>0</v>
      </c>
      <c r="BH109" s="4">
        <f t="shared" si="56"/>
        <v>0</v>
      </c>
      <c r="BI109" s="4">
        <f t="shared" si="56"/>
        <v>0</v>
      </c>
      <c r="BJ109" s="4">
        <f t="shared" si="56"/>
        <v>0</v>
      </c>
      <c r="BK109" s="4">
        <f t="shared" si="41"/>
        <v>0</v>
      </c>
      <c r="BL109" s="4">
        <f t="shared" si="41"/>
        <v>0</v>
      </c>
      <c r="BM109" s="4">
        <f t="shared" si="41"/>
        <v>0</v>
      </c>
      <c r="BN109" s="4">
        <f t="shared" si="41"/>
        <v>0</v>
      </c>
      <c r="BO109" s="4">
        <f t="shared" si="41"/>
        <v>255552</v>
      </c>
      <c r="BP109" s="4">
        <f t="shared" si="41"/>
        <v>0</v>
      </c>
      <c r="BQ109" s="4">
        <f t="shared" si="44"/>
        <v>0</v>
      </c>
      <c r="BR109" s="4">
        <f t="shared" si="44"/>
        <v>0</v>
      </c>
      <c r="BS109" s="14">
        <f t="shared" si="57"/>
        <v>511104</v>
      </c>
      <c r="BT109" s="15">
        <f t="shared" si="58"/>
        <v>15333.119999999999</v>
      </c>
      <c r="BU109" s="15">
        <f t="shared" si="59"/>
        <v>495770.88</v>
      </c>
      <c r="BV109" s="1">
        <v>300000</v>
      </c>
      <c r="BW109" s="1">
        <f t="shared" si="60"/>
        <v>195770.88</v>
      </c>
      <c r="BX109" s="1">
        <f t="shared" si="61"/>
        <v>100000</v>
      </c>
      <c r="BY109" s="1">
        <f t="shared" si="62"/>
        <v>5000</v>
      </c>
      <c r="BZ109" s="1">
        <f t="shared" si="63"/>
        <v>95770.880000000005</v>
      </c>
      <c r="CA109" s="1">
        <f t="shared" si="64"/>
        <v>95770.880000000005</v>
      </c>
      <c r="CB109" s="1">
        <f t="shared" si="65"/>
        <v>9577.0880000000016</v>
      </c>
      <c r="CC109" s="1">
        <f t="shared" si="66"/>
        <v>0</v>
      </c>
      <c r="CD109" s="1">
        <f t="shared" si="67"/>
        <v>0</v>
      </c>
      <c r="CE109" s="1">
        <f t="shared" si="68"/>
        <v>0</v>
      </c>
      <c r="CF109" s="1">
        <f t="shared" si="69"/>
        <v>0</v>
      </c>
      <c r="CG109" s="1">
        <f t="shared" si="70"/>
        <v>0</v>
      </c>
      <c r="CH109" s="1">
        <f t="shared" si="71"/>
        <v>0</v>
      </c>
      <c r="CI109" s="1">
        <f t="shared" si="72"/>
        <v>0</v>
      </c>
      <c r="CJ109" s="1">
        <f t="shared" si="73"/>
        <v>0</v>
      </c>
      <c r="CK109" s="18">
        <f t="shared" si="74"/>
        <v>14577.088000000002</v>
      </c>
      <c r="CL109" s="5">
        <f t="shared" si="75"/>
        <v>1214.7573333333335</v>
      </c>
    </row>
    <row r="110" spans="1:90" x14ac:dyDescent="0.25">
      <c r="A110">
        <v>107</v>
      </c>
      <c r="B110" t="s">
        <v>171</v>
      </c>
      <c r="C110" t="s">
        <v>166</v>
      </c>
      <c r="D110">
        <v>20712</v>
      </c>
      <c r="E110">
        <v>10356</v>
      </c>
      <c r="F110">
        <v>2071</v>
      </c>
      <c r="G110">
        <v>1382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20712</v>
      </c>
      <c r="P110">
        <v>0</v>
      </c>
      <c r="Q110">
        <v>0</v>
      </c>
      <c r="R110">
        <v>0</v>
      </c>
      <c r="S110">
        <v>55233</v>
      </c>
      <c r="T110" s="1">
        <f t="shared" si="45"/>
        <v>248544</v>
      </c>
      <c r="U110" s="1">
        <f t="shared" si="46"/>
        <v>124272</v>
      </c>
      <c r="V110" s="1">
        <f t="shared" si="46"/>
        <v>24852</v>
      </c>
      <c r="W110" s="1">
        <f t="shared" si="46"/>
        <v>16584</v>
      </c>
      <c r="X110" s="1">
        <f t="shared" si="46"/>
        <v>0</v>
      </c>
      <c r="Y110" s="1">
        <f t="shared" si="46"/>
        <v>0</v>
      </c>
      <c r="Z110" s="1">
        <f t="shared" si="77"/>
        <v>0</v>
      </c>
      <c r="AA110" s="1">
        <f t="shared" si="76"/>
        <v>0</v>
      </c>
      <c r="AB110" s="1">
        <f t="shared" si="42"/>
        <v>0</v>
      </c>
      <c r="AC110" s="1">
        <f t="shared" si="42"/>
        <v>0</v>
      </c>
      <c r="AD110" s="1">
        <f t="shared" si="42"/>
        <v>0</v>
      </c>
      <c r="AE110" s="1">
        <f t="shared" si="42"/>
        <v>248544</v>
      </c>
      <c r="AF110" s="1">
        <f t="shared" si="43"/>
        <v>0</v>
      </c>
      <c r="AG110" s="1">
        <f t="shared" si="43"/>
        <v>0</v>
      </c>
      <c r="AH110">
        <f t="shared" si="43"/>
        <v>0</v>
      </c>
      <c r="AK110">
        <f t="shared" si="47"/>
        <v>300000</v>
      </c>
      <c r="AL110" s="4">
        <f t="shared" si="48"/>
        <v>124272</v>
      </c>
      <c r="AM110" s="4">
        <f t="shared" si="49"/>
        <v>124272</v>
      </c>
      <c r="AN110" s="4">
        <v>120000</v>
      </c>
      <c r="AO110" s="4">
        <f t="shared" si="50"/>
        <v>24854.400000000001</v>
      </c>
      <c r="AP110" s="4">
        <f t="shared" si="51"/>
        <v>24852</v>
      </c>
      <c r="AQ110" s="1">
        <f t="shared" si="52"/>
        <v>16584</v>
      </c>
      <c r="BD110" s="4">
        <f t="shared" si="53"/>
        <v>248544</v>
      </c>
      <c r="BE110" s="4">
        <f t="shared" si="54"/>
        <v>0</v>
      </c>
      <c r="BF110" s="4">
        <f t="shared" si="55"/>
        <v>0</v>
      </c>
      <c r="BG110" s="4">
        <f t="shared" si="56"/>
        <v>0</v>
      </c>
      <c r="BH110" s="4">
        <f t="shared" si="56"/>
        <v>0</v>
      </c>
      <c r="BI110" s="4">
        <f t="shared" si="56"/>
        <v>0</v>
      </c>
      <c r="BJ110" s="4">
        <f t="shared" si="56"/>
        <v>0</v>
      </c>
      <c r="BK110" s="4">
        <f t="shared" si="41"/>
        <v>0</v>
      </c>
      <c r="BL110" s="4">
        <f t="shared" si="41"/>
        <v>0</v>
      </c>
      <c r="BM110" s="4">
        <f t="shared" si="41"/>
        <v>0</v>
      </c>
      <c r="BN110" s="4">
        <f t="shared" si="41"/>
        <v>0</v>
      </c>
      <c r="BO110" s="4">
        <f t="shared" si="41"/>
        <v>248544</v>
      </c>
      <c r="BP110" s="4">
        <f t="shared" si="41"/>
        <v>0</v>
      </c>
      <c r="BQ110" s="4">
        <f t="shared" si="44"/>
        <v>0</v>
      </c>
      <c r="BR110" s="4">
        <f t="shared" si="44"/>
        <v>0</v>
      </c>
      <c r="BS110" s="14">
        <f t="shared" si="57"/>
        <v>497088</v>
      </c>
      <c r="BT110" s="15">
        <f t="shared" si="58"/>
        <v>14912.64</v>
      </c>
      <c r="BU110" s="15">
        <f t="shared" si="59"/>
        <v>482175.36</v>
      </c>
      <c r="BV110" s="1">
        <v>300000</v>
      </c>
      <c r="BW110" s="1">
        <f t="shared" si="60"/>
        <v>182175.35999999999</v>
      </c>
      <c r="BX110" s="1">
        <f t="shared" si="61"/>
        <v>100000</v>
      </c>
      <c r="BY110" s="1">
        <f t="shared" si="62"/>
        <v>5000</v>
      </c>
      <c r="BZ110" s="1">
        <f t="shared" si="63"/>
        <v>82175.359999999986</v>
      </c>
      <c r="CA110" s="1">
        <f t="shared" si="64"/>
        <v>82175.359999999986</v>
      </c>
      <c r="CB110" s="1">
        <f t="shared" si="65"/>
        <v>8217.5359999999982</v>
      </c>
      <c r="CC110" s="1">
        <f t="shared" si="66"/>
        <v>0</v>
      </c>
      <c r="CD110" s="1">
        <f t="shared" si="67"/>
        <v>0</v>
      </c>
      <c r="CE110" s="1">
        <f t="shared" si="68"/>
        <v>0</v>
      </c>
      <c r="CF110" s="1">
        <f t="shared" si="69"/>
        <v>0</v>
      </c>
      <c r="CG110" s="1">
        <f t="shared" si="70"/>
        <v>0</v>
      </c>
      <c r="CH110" s="1">
        <f t="shared" si="71"/>
        <v>0</v>
      </c>
      <c r="CI110" s="1">
        <f t="shared" si="72"/>
        <v>0</v>
      </c>
      <c r="CJ110" s="1">
        <f t="shared" si="73"/>
        <v>0</v>
      </c>
      <c r="CK110" s="18">
        <f t="shared" si="74"/>
        <v>13217.535999999998</v>
      </c>
      <c r="CL110" s="5">
        <f t="shared" si="75"/>
        <v>1101.4613333333332</v>
      </c>
    </row>
    <row r="111" spans="1:90" x14ac:dyDescent="0.25">
      <c r="A111">
        <v>108</v>
      </c>
      <c r="B111" t="s">
        <v>172</v>
      </c>
      <c r="C111" t="s">
        <v>166</v>
      </c>
      <c r="D111">
        <v>20417</v>
      </c>
      <c r="E111">
        <v>10209</v>
      </c>
      <c r="F111">
        <v>2041</v>
      </c>
      <c r="G111">
        <v>1361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20417</v>
      </c>
      <c r="P111">
        <v>0</v>
      </c>
      <c r="Q111">
        <v>0</v>
      </c>
      <c r="R111">
        <v>0</v>
      </c>
      <c r="S111">
        <v>54445</v>
      </c>
      <c r="T111" s="1">
        <f t="shared" si="45"/>
        <v>245004</v>
      </c>
      <c r="U111" s="1">
        <f t="shared" si="46"/>
        <v>122508</v>
      </c>
      <c r="V111" s="1">
        <f t="shared" si="46"/>
        <v>24492</v>
      </c>
      <c r="W111" s="1">
        <f t="shared" si="46"/>
        <v>16332</v>
      </c>
      <c r="X111" s="1">
        <f t="shared" si="46"/>
        <v>0</v>
      </c>
      <c r="Y111" s="1">
        <f t="shared" si="46"/>
        <v>0</v>
      </c>
      <c r="Z111" s="1">
        <f t="shared" si="77"/>
        <v>0</v>
      </c>
      <c r="AA111" s="1">
        <f t="shared" si="76"/>
        <v>0</v>
      </c>
      <c r="AB111" s="1">
        <f t="shared" si="42"/>
        <v>0</v>
      </c>
      <c r="AC111" s="1">
        <f t="shared" si="42"/>
        <v>0</v>
      </c>
      <c r="AD111" s="1">
        <f t="shared" si="42"/>
        <v>0</v>
      </c>
      <c r="AE111" s="1">
        <f t="shared" si="42"/>
        <v>245004</v>
      </c>
      <c r="AF111" s="1">
        <f t="shared" si="43"/>
        <v>0</v>
      </c>
      <c r="AG111" s="1">
        <f t="shared" si="43"/>
        <v>0</v>
      </c>
      <c r="AH111">
        <f t="shared" si="43"/>
        <v>0</v>
      </c>
      <c r="AK111">
        <f t="shared" si="47"/>
        <v>300000</v>
      </c>
      <c r="AL111" s="4">
        <f t="shared" si="48"/>
        <v>122502</v>
      </c>
      <c r="AM111" s="4">
        <f t="shared" si="49"/>
        <v>122502</v>
      </c>
      <c r="AN111" s="4">
        <v>120000</v>
      </c>
      <c r="AO111" s="4">
        <f t="shared" si="50"/>
        <v>24500.400000000001</v>
      </c>
      <c r="AP111" s="4">
        <f t="shared" si="51"/>
        <v>24492</v>
      </c>
      <c r="AQ111" s="1">
        <f t="shared" si="52"/>
        <v>16332</v>
      </c>
      <c r="BD111" s="4">
        <f t="shared" si="53"/>
        <v>245004</v>
      </c>
      <c r="BE111" s="4">
        <f t="shared" si="54"/>
        <v>6</v>
      </c>
      <c r="BF111" s="4">
        <f t="shared" si="55"/>
        <v>0</v>
      </c>
      <c r="BG111" s="4">
        <f t="shared" si="56"/>
        <v>0</v>
      </c>
      <c r="BH111" s="4">
        <f t="shared" si="56"/>
        <v>0</v>
      </c>
      <c r="BI111" s="4">
        <f t="shared" si="56"/>
        <v>0</v>
      </c>
      <c r="BJ111" s="4">
        <f t="shared" si="56"/>
        <v>0</v>
      </c>
      <c r="BK111" s="4">
        <f t="shared" si="41"/>
        <v>0</v>
      </c>
      <c r="BL111" s="4">
        <f t="shared" si="41"/>
        <v>0</v>
      </c>
      <c r="BM111" s="4">
        <f t="shared" si="41"/>
        <v>0</v>
      </c>
      <c r="BN111" s="4">
        <f t="shared" si="41"/>
        <v>0</v>
      </c>
      <c r="BO111" s="4">
        <f t="shared" si="41"/>
        <v>245004</v>
      </c>
      <c r="BP111" s="4">
        <f t="shared" si="41"/>
        <v>0</v>
      </c>
      <c r="BQ111" s="4">
        <f t="shared" si="44"/>
        <v>0</v>
      </c>
      <c r="BR111" s="4">
        <f t="shared" si="44"/>
        <v>0</v>
      </c>
      <c r="BS111" s="14">
        <f t="shared" si="57"/>
        <v>490014</v>
      </c>
      <c r="BT111" s="15">
        <f t="shared" si="58"/>
        <v>14700.42</v>
      </c>
      <c r="BU111" s="15">
        <f t="shared" si="59"/>
        <v>475313.58</v>
      </c>
      <c r="BV111" s="1">
        <v>300000</v>
      </c>
      <c r="BW111" s="1">
        <f t="shared" si="60"/>
        <v>175313.58000000002</v>
      </c>
      <c r="BX111" s="1">
        <f t="shared" si="61"/>
        <v>100000</v>
      </c>
      <c r="BY111" s="1">
        <f t="shared" si="62"/>
        <v>5000</v>
      </c>
      <c r="BZ111" s="1">
        <f t="shared" si="63"/>
        <v>75313.580000000016</v>
      </c>
      <c r="CA111" s="1">
        <f t="shared" si="64"/>
        <v>75313.580000000016</v>
      </c>
      <c r="CB111" s="1">
        <f t="shared" si="65"/>
        <v>7531.358000000002</v>
      </c>
      <c r="CC111" s="1">
        <f t="shared" si="66"/>
        <v>0</v>
      </c>
      <c r="CD111" s="1">
        <f t="shared" si="67"/>
        <v>0</v>
      </c>
      <c r="CE111" s="1">
        <f t="shared" si="68"/>
        <v>0</v>
      </c>
      <c r="CF111" s="1">
        <f t="shared" si="69"/>
        <v>0</v>
      </c>
      <c r="CG111" s="1">
        <f t="shared" si="70"/>
        <v>0</v>
      </c>
      <c r="CH111" s="1">
        <f t="shared" si="71"/>
        <v>0</v>
      </c>
      <c r="CI111" s="1">
        <f t="shared" si="72"/>
        <v>0</v>
      </c>
      <c r="CJ111" s="1">
        <f t="shared" si="73"/>
        <v>0</v>
      </c>
      <c r="CK111" s="18">
        <f t="shared" si="74"/>
        <v>12531.358000000002</v>
      </c>
      <c r="CL111" s="5">
        <f t="shared" si="75"/>
        <v>1044.2798333333335</v>
      </c>
    </row>
    <row r="112" spans="1:90" x14ac:dyDescent="0.25">
      <c r="A112">
        <v>109</v>
      </c>
      <c r="B112" t="s">
        <v>173</v>
      </c>
      <c r="C112" t="s">
        <v>166</v>
      </c>
      <c r="D112">
        <v>19726</v>
      </c>
      <c r="E112">
        <v>9863</v>
      </c>
      <c r="F112">
        <v>1973</v>
      </c>
      <c r="G112">
        <v>1314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19726</v>
      </c>
      <c r="P112">
        <v>0</v>
      </c>
      <c r="Q112">
        <v>0</v>
      </c>
      <c r="R112">
        <v>0</v>
      </c>
      <c r="S112">
        <v>52602</v>
      </c>
      <c r="T112" s="1">
        <f t="shared" si="45"/>
        <v>236712</v>
      </c>
      <c r="U112" s="1">
        <f t="shared" si="46"/>
        <v>118356</v>
      </c>
      <c r="V112" s="1">
        <f t="shared" si="46"/>
        <v>23676</v>
      </c>
      <c r="W112" s="1">
        <f t="shared" si="46"/>
        <v>15768</v>
      </c>
      <c r="X112" s="1">
        <f t="shared" si="46"/>
        <v>0</v>
      </c>
      <c r="Y112" s="1">
        <f t="shared" si="46"/>
        <v>0</v>
      </c>
      <c r="Z112" s="1">
        <f t="shared" si="77"/>
        <v>0</v>
      </c>
      <c r="AA112" s="1">
        <f t="shared" si="76"/>
        <v>0</v>
      </c>
      <c r="AB112" s="1">
        <f t="shared" si="42"/>
        <v>0</v>
      </c>
      <c r="AC112" s="1">
        <f t="shared" si="42"/>
        <v>0</v>
      </c>
      <c r="AD112" s="1">
        <f t="shared" si="42"/>
        <v>0</v>
      </c>
      <c r="AE112" s="1">
        <f t="shared" si="42"/>
        <v>236712</v>
      </c>
      <c r="AF112" s="1">
        <f t="shared" si="43"/>
        <v>0</v>
      </c>
      <c r="AG112" s="1">
        <f t="shared" si="43"/>
        <v>0</v>
      </c>
      <c r="AH112">
        <f t="shared" si="43"/>
        <v>0</v>
      </c>
      <c r="AK112">
        <f t="shared" si="47"/>
        <v>300000</v>
      </c>
      <c r="AL112" s="4">
        <f t="shared" si="48"/>
        <v>118356</v>
      </c>
      <c r="AM112" s="4">
        <f t="shared" si="49"/>
        <v>118356</v>
      </c>
      <c r="AN112" s="4">
        <v>120000</v>
      </c>
      <c r="AO112" s="4">
        <f t="shared" si="50"/>
        <v>23671.200000000001</v>
      </c>
      <c r="AP112" s="4">
        <f t="shared" si="51"/>
        <v>23671.200000000001</v>
      </c>
      <c r="AQ112" s="1">
        <f t="shared" si="52"/>
        <v>15768</v>
      </c>
      <c r="BD112" s="4">
        <f t="shared" si="53"/>
        <v>236712</v>
      </c>
      <c r="BE112" s="4">
        <f t="shared" si="54"/>
        <v>0</v>
      </c>
      <c r="BF112" s="4">
        <f t="shared" si="55"/>
        <v>4.7999999999992724</v>
      </c>
      <c r="BG112" s="4">
        <f t="shared" si="56"/>
        <v>0</v>
      </c>
      <c r="BH112" s="4">
        <f t="shared" si="56"/>
        <v>0</v>
      </c>
      <c r="BI112" s="4">
        <f t="shared" si="56"/>
        <v>0</v>
      </c>
      <c r="BJ112" s="4">
        <f t="shared" si="56"/>
        <v>0</v>
      </c>
      <c r="BK112" s="4">
        <f t="shared" si="41"/>
        <v>0</v>
      </c>
      <c r="BL112" s="4">
        <f t="shared" si="41"/>
        <v>0</v>
      </c>
      <c r="BM112" s="4">
        <f t="shared" si="41"/>
        <v>0</v>
      </c>
      <c r="BN112" s="4">
        <f t="shared" si="41"/>
        <v>0</v>
      </c>
      <c r="BO112" s="4">
        <f t="shared" si="41"/>
        <v>236712</v>
      </c>
      <c r="BP112" s="4">
        <f t="shared" si="41"/>
        <v>0</v>
      </c>
      <c r="BQ112" s="4">
        <f t="shared" si="44"/>
        <v>0</v>
      </c>
      <c r="BR112" s="4">
        <f t="shared" si="44"/>
        <v>0</v>
      </c>
      <c r="BS112" s="14">
        <f t="shared" si="57"/>
        <v>473428.8</v>
      </c>
      <c r="BT112" s="15">
        <f t="shared" si="58"/>
        <v>14202.864000000001</v>
      </c>
      <c r="BU112" s="15">
        <f t="shared" si="59"/>
        <v>459225.93599999999</v>
      </c>
      <c r="BV112" s="1">
        <v>300000</v>
      </c>
      <c r="BW112" s="1">
        <f t="shared" si="60"/>
        <v>159225.93599999999</v>
      </c>
      <c r="BX112" s="1">
        <f t="shared" si="61"/>
        <v>100000</v>
      </c>
      <c r="BY112" s="1">
        <f t="shared" si="62"/>
        <v>5000</v>
      </c>
      <c r="BZ112" s="1">
        <f t="shared" si="63"/>
        <v>59225.935999999987</v>
      </c>
      <c r="CA112" s="1">
        <f t="shared" si="64"/>
        <v>59225.935999999987</v>
      </c>
      <c r="CB112" s="1">
        <f t="shared" si="65"/>
        <v>5922.5935999999992</v>
      </c>
      <c r="CC112" s="1">
        <f t="shared" si="66"/>
        <v>0</v>
      </c>
      <c r="CD112" s="1">
        <f t="shared" si="67"/>
        <v>0</v>
      </c>
      <c r="CE112" s="1">
        <f t="shared" si="68"/>
        <v>0</v>
      </c>
      <c r="CF112" s="1">
        <f t="shared" si="69"/>
        <v>0</v>
      </c>
      <c r="CG112" s="1">
        <f t="shared" si="70"/>
        <v>0</v>
      </c>
      <c r="CH112" s="1">
        <f t="shared" si="71"/>
        <v>0</v>
      </c>
      <c r="CI112" s="1">
        <f t="shared" si="72"/>
        <v>0</v>
      </c>
      <c r="CJ112" s="1">
        <f t="shared" si="73"/>
        <v>0</v>
      </c>
      <c r="CK112" s="18">
        <f t="shared" si="74"/>
        <v>10922.5936</v>
      </c>
      <c r="CL112" s="5">
        <f t="shared" si="75"/>
        <v>910.21613333333335</v>
      </c>
    </row>
    <row r="113" spans="1:90" x14ac:dyDescent="0.25">
      <c r="A113">
        <v>110</v>
      </c>
      <c r="B113" t="s">
        <v>174</v>
      </c>
      <c r="C113" t="s">
        <v>164</v>
      </c>
      <c r="D113">
        <v>19400</v>
      </c>
      <c r="E113">
        <v>9700</v>
      </c>
      <c r="F113">
        <v>1940</v>
      </c>
      <c r="G113">
        <v>1293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19400</v>
      </c>
      <c r="P113">
        <v>0</v>
      </c>
      <c r="Q113">
        <v>0</v>
      </c>
      <c r="R113">
        <v>0</v>
      </c>
      <c r="S113">
        <v>51733</v>
      </c>
      <c r="T113" s="1">
        <f t="shared" si="45"/>
        <v>232800</v>
      </c>
      <c r="U113" s="1">
        <f t="shared" si="46"/>
        <v>116400</v>
      </c>
      <c r="V113" s="1">
        <f t="shared" si="46"/>
        <v>23280</v>
      </c>
      <c r="W113" s="1">
        <f t="shared" si="46"/>
        <v>15516</v>
      </c>
      <c r="X113" s="1">
        <f t="shared" si="46"/>
        <v>0</v>
      </c>
      <c r="Y113" s="1">
        <f t="shared" si="46"/>
        <v>0</v>
      </c>
      <c r="Z113" s="1">
        <f t="shared" si="77"/>
        <v>0</v>
      </c>
      <c r="AA113" s="1">
        <f t="shared" si="76"/>
        <v>0</v>
      </c>
      <c r="AB113" s="1">
        <f t="shared" si="42"/>
        <v>0</v>
      </c>
      <c r="AC113" s="1">
        <f t="shared" si="42"/>
        <v>0</v>
      </c>
      <c r="AD113" s="1">
        <f t="shared" si="42"/>
        <v>0</v>
      </c>
      <c r="AE113" s="1">
        <f t="shared" si="42"/>
        <v>232800</v>
      </c>
      <c r="AF113" s="1">
        <f t="shared" si="43"/>
        <v>0</v>
      </c>
      <c r="AG113" s="1">
        <f t="shared" si="43"/>
        <v>0</v>
      </c>
      <c r="AH113">
        <f t="shared" si="43"/>
        <v>0</v>
      </c>
      <c r="AK113">
        <f t="shared" si="47"/>
        <v>300000</v>
      </c>
      <c r="AL113" s="4">
        <f t="shared" si="48"/>
        <v>116400</v>
      </c>
      <c r="AM113" s="4">
        <f t="shared" si="49"/>
        <v>116400</v>
      </c>
      <c r="AN113" s="4">
        <v>120000</v>
      </c>
      <c r="AO113" s="4">
        <f t="shared" si="50"/>
        <v>23280</v>
      </c>
      <c r="AP113" s="4">
        <f t="shared" si="51"/>
        <v>23280</v>
      </c>
      <c r="AQ113" s="1">
        <f t="shared" si="52"/>
        <v>15516</v>
      </c>
      <c r="BD113" s="4">
        <f t="shared" si="53"/>
        <v>232800</v>
      </c>
      <c r="BE113" s="4">
        <f t="shared" si="54"/>
        <v>0</v>
      </c>
      <c r="BF113" s="4">
        <f t="shared" si="55"/>
        <v>0</v>
      </c>
      <c r="BG113" s="4">
        <f t="shared" si="56"/>
        <v>0</v>
      </c>
      <c r="BH113" s="4">
        <f t="shared" si="56"/>
        <v>0</v>
      </c>
      <c r="BI113" s="4">
        <f t="shared" si="56"/>
        <v>0</v>
      </c>
      <c r="BJ113" s="4">
        <f t="shared" si="56"/>
        <v>0</v>
      </c>
      <c r="BK113" s="4">
        <f t="shared" si="41"/>
        <v>0</v>
      </c>
      <c r="BL113" s="4">
        <f t="shared" si="41"/>
        <v>0</v>
      </c>
      <c r="BM113" s="4">
        <f t="shared" si="41"/>
        <v>0</v>
      </c>
      <c r="BN113" s="4">
        <f t="shared" si="41"/>
        <v>0</v>
      </c>
      <c r="BO113" s="4">
        <f t="shared" si="41"/>
        <v>232800</v>
      </c>
      <c r="BP113" s="4">
        <f t="shared" si="41"/>
        <v>0</v>
      </c>
      <c r="BQ113" s="4">
        <f t="shared" si="44"/>
        <v>0</v>
      </c>
      <c r="BR113" s="4">
        <f t="shared" si="44"/>
        <v>0</v>
      </c>
      <c r="BS113" s="14">
        <f t="shared" si="57"/>
        <v>465600</v>
      </c>
      <c r="BT113" s="15">
        <f t="shared" si="58"/>
        <v>13968</v>
      </c>
      <c r="BU113" s="15">
        <f t="shared" si="59"/>
        <v>451632</v>
      </c>
      <c r="BV113" s="1">
        <v>300000</v>
      </c>
      <c r="BW113" s="1">
        <f t="shared" si="60"/>
        <v>151632</v>
      </c>
      <c r="BX113" s="1">
        <f t="shared" si="61"/>
        <v>100000</v>
      </c>
      <c r="BY113" s="1">
        <f t="shared" si="62"/>
        <v>5000</v>
      </c>
      <c r="BZ113" s="1">
        <f t="shared" si="63"/>
        <v>51632</v>
      </c>
      <c r="CA113" s="1">
        <f t="shared" si="64"/>
        <v>51632</v>
      </c>
      <c r="CB113" s="1">
        <f t="shared" si="65"/>
        <v>5163.2000000000007</v>
      </c>
      <c r="CC113" s="1">
        <f t="shared" si="66"/>
        <v>0</v>
      </c>
      <c r="CD113" s="1">
        <f t="shared" si="67"/>
        <v>0</v>
      </c>
      <c r="CE113" s="1">
        <f t="shared" si="68"/>
        <v>0</v>
      </c>
      <c r="CF113" s="1">
        <f t="shared" si="69"/>
        <v>0</v>
      </c>
      <c r="CG113" s="1">
        <f t="shared" si="70"/>
        <v>0</v>
      </c>
      <c r="CH113" s="1">
        <f t="shared" si="71"/>
        <v>0</v>
      </c>
      <c r="CI113" s="1">
        <f t="shared" si="72"/>
        <v>0</v>
      </c>
      <c r="CJ113" s="1">
        <f t="shared" si="73"/>
        <v>0</v>
      </c>
      <c r="CK113" s="18">
        <f t="shared" si="74"/>
        <v>10163.200000000001</v>
      </c>
      <c r="CL113" s="5">
        <f t="shared" si="75"/>
        <v>846.93333333333339</v>
      </c>
    </row>
    <row r="114" spans="1:90" s="19" customFormat="1" x14ac:dyDescent="0.25">
      <c r="A114" s="19">
        <v>111</v>
      </c>
      <c r="B114" s="19" t="s">
        <v>175</v>
      </c>
      <c r="C114" s="19" t="s">
        <v>164</v>
      </c>
      <c r="D114" s="19">
        <v>19400</v>
      </c>
      <c r="E114" s="19">
        <v>9700</v>
      </c>
      <c r="F114" s="19">
        <v>1940</v>
      </c>
      <c r="G114" s="19">
        <v>1293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32333</v>
      </c>
      <c r="T114" s="20">
        <f t="shared" si="45"/>
        <v>232800</v>
      </c>
      <c r="U114" s="20">
        <f t="shared" si="46"/>
        <v>116400</v>
      </c>
      <c r="V114" s="20">
        <f t="shared" si="46"/>
        <v>23280</v>
      </c>
      <c r="W114" s="20">
        <f t="shared" si="46"/>
        <v>15516</v>
      </c>
      <c r="X114" s="20">
        <f t="shared" si="46"/>
        <v>0</v>
      </c>
      <c r="Y114" s="20">
        <f t="shared" si="46"/>
        <v>0</v>
      </c>
      <c r="Z114" s="20">
        <f t="shared" si="77"/>
        <v>0</v>
      </c>
      <c r="AA114" s="20">
        <f t="shared" si="76"/>
        <v>0</v>
      </c>
      <c r="AB114" s="20">
        <f t="shared" si="42"/>
        <v>0</v>
      </c>
      <c r="AC114" s="20">
        <f t="shared" si="42"/>
        <v>0</v>
      </c>
      <c r="AD114" s="20">
        <f t="shared" si="42"/>
        <v>0</v>
      </c>
      <c r="AE114" s="20">
        <f t="shared" si="42"/>
        <v>0</v>
      </c>
      <c r="AF114" s="20">
        <f t="shared" si="43"/>
        <v>0</v>
      </c>
      <c r="AG114" s="20">
        <f t="shared" si="43"/>
        <v>0</v>
      </c>
      <c r="AH114" s="19">
        <f t="shared" si="43"/>
        <v>0</v>
      </c>
      <c r="AK114" s="19">
        <f t="shared" si="47"/>
        <v>300000</v>
      </c>
      <c r="AL114" s="21">
        <f t="shared" si="48"/>
        <v>116400</v>
      </c>
      <c r="AM114" s="21">
        <f t="shared" si="49"/>
        <v>116400</v>
      </c>
      <c r="AN114" s="21">
        <v>120000</v>
      </c>
      <c r="AO114" s="21">
        <f t="shared" si="50"/>
        <v>23280</v>
      </c>
      <c r="AP114" s="4">
        <f t="shared" si="51"/>
        <v>23280</v>
      </c>
      <c r="AQ114" s="20">
        <f t="shared" si="52"/>
        <v>15516</v>
      </c>
      <c r="BD114" s="21">
        <f t="shared" si="53"/>
        <v>232800</v>
      </c>
      <c r="BE114" s="21">
        <f t="shared" si="54"/>
        <v>0</v>
      </c>
      <c r="BF114" s="21">
        <f t="shared" si="55"/>
        <v>0</v>
      </c>
      <c r="BG114" s="21">
        <f t="shared" si="56"/>
        <v>0</v>
      </c>
      <c r="BH114" s="21">
        <f t="shared" si="56"/>
        <v>0</v>
      </c>
      <c r="BI114" s="21">
        <f t="shared" si="56"/>
        <v>0</v>
      </c>
      <c r="BJ114" s="21">
        <f t="shared" si="56"/>
        <v>0</v>
      </c>
      <c r="BK114" s="21">
        <f t="shared" si="41"/>
        <v>0</v>
      </c>
      <c r="BL114" s="21">
        <f t="shared" si="41"/>
        <v>0</v>
      </c>
      <c r="BM114" s="21">
        <f t="shared" si="41"/>
        <v>0</v>
      </c>
      <c r="BN114" s="21">
        <f t="shared" si="41"/>
        <v>0</v>
      </c>
      <c r="BO114" s="21">
        <f t="shared" si="41"/>
        <v>0</v>
      </c>
      <c r="BP114" s="21">
        <f t="shared" si="41"/>
        <v>0</v>
      </c>
      <c r="BQ114" s="21">
        <f t="shared" si="44"/>
        <v>0</v>
      </c>
      <c r="BR114" s="21">
        <f t="shared" si="44"/>
        <v>0</v>
      </c>
      <c r="BS114" s="20">
        <f t="shared" si="57"/>
        <v>232800</v>
      </c>
      <c r="BT114" s="20">
        <f t="shared" si="58"/>
        <v>6984</v>
      </c>
      <c r="BU114" s="20">
        <f t="shared" si="59"/>
        <v>225816</v>
      </c>
      <c r="BV114" s="20">
        <v>300000</v>
      </c>
      <c r="BW114" s="22">
        <f t="shared" si="60"/>
        <v>0</v>
      </c>
      <c r="BX114" s="20">
        <f>IF(BW114&lt;=100000,BW114,100000)</f>
        <v>0</v>
      </c>
      <c r="BY114" s="20">
        <f t="shared" si="62"/>
        <v>0</v>
      </c>
      <c r="BZ114" s="20">
        <f t="shared" si="63"/>
        <v>0</v>
      </c>
      <c r="CA114" s="20">
        <f t="shared" si="64"/>
        <v>0</v>
      </c>
      <c r="CB114" s="20">
        <f t="shared" si="65"/>
        <v>0</v>
      </c>
      <c r="CC114" s="20">
        <f t="shared" si="66"/>
        <v>0</v>
      </c>
      <c r="CD114" s="20">
        <f t="shared" si="67"/>
        <v>0</v>
      </c>
      <c r="CE114" s="20">
        <f t="shared" si="68"/>
        <v>0</v>
      </c>
      <c r="CF114" s="20">
        <f t="shared" si="69"/>
        <v>0</v>
      </c>
      <c r="CG114" s="20">
        <f t="shared" si="70"/>
        <v>0</v>
      </c>
      <c r="CH114" s="20">
        <f t="shared" si="71"/>
        <v>0</v>
      </c>
      <c r="CI114" s="20">
        <f t="shared" si="72"/>
        <v>0</v>
      </c>
      <c r="CJ114" s="20">
        <f t="shared" si="73"/>
        <v>0</v>
      </c>
      <c r="CK114" s="18">
        <f t="shared" si="74"/>
        <v>0</v>
      </c>
      <c r="CL114" s="5">
        <f t="shared" si="75"/>
        <v>0</v>
      </c>
    </row>
    <row r="115" spans="1:90" x14ac:dyDescent="0.25">
      <c r="A115">
        <v>112</v>
      </c>
      <c r="B115" t="s">
        <v>176</v>
      </c>
      <c r="C115" t="s">
        <v>177</v>
      </c>
      <c r="D115">
        <v>19253</v>
      </c>
      <c r="E115">
        <v>9627</v>
      </c>
      <c r="F115">
        <v>1925</v>
      </c>
      <c r="G115">
        <v>1284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19253</v>
      </c>
      <c r="P115">
        <v>0</v>
      </c>
      <c r="Q115">
        <v>0</v>
      </c>
      <c r="R115">
        <v>0</v>
      </c>
      <c r="S115">
        <v>51342</v>
      </c>
      <c r="T115" s="1">
        <f t="shared" si="45"/>
        <v>231036</v>
      </c>
      <c r="U115" s="1">
        <f t="shared" si="46"/>
        <v>115524</v>
      </c>
      <c r="V115" s="1">
        <f t="shared" si="46"/>
        <v>23100</v>
      </c>
      <c r="W115" s="1">
        <f t="shared" si="46"/>
        <v>15408</v>
      </c>
      <c r="X115" s="1">
        <f t="shared" si="46"/>
        <v>0</v>
      </c>
      <c r="Y115" s="1">
        <f t="shared" si="46"/>
        <v>0</v>
      </c>
      <c r="Z115" s="1">
        <f t="shared" si="77"/>
        <v>0</v>
      </c>
      <c r="AA115" s="1">
        <f t="shared" si="76"/>
        <v>0</v>
      </c>
      <c r="AB115" s="1">
        <f t="shared" si="42"/>
        <v>0</v>
      </c>
      <c r="AC115" s="1">
        <f t="shared" si="42"/>
        <v>0</v>
      </c>
      <c r="AD115" s="1">
        <f t="shared" si="42"/>
        <v>0</v>
      </c>
      <c r="AE115" s="1">
        <f t="shared" si="42"/>
        <v>231036</v>
      </c>
      <c r="AF115" s="1">
        <f t="shared" si="43"/>
        <v>0</v>
      </c>
      <c r="AG115" s="1">
        <f t="shared" si="43"/>
        <v>0</v>
      </c>
      <c r="AH115">
        <f t="shared" si="43"/>
        <v>0</v>
      </c>
      <c r="AK115">
        <f t="shared" si="47"/>
        <v>300000</v>
      </c>
      <c r="AL115" s="4">
        <f t="shared" si="48"/>
        <v>115518</v>
      </c>
      <c r="AM115" s="4">
        <f t="shared" si="49"/>
        <v>115518</v>
      </c>
      <c r="AN115" s="4">
        <v>120000</v>
      </c>
      <c r="AO115" s="4">
        <f t="shared" si="50"/>
        <v>23103.600000000002</v>
      </c>
      <c r="AP115" s="4">
        <f t="shared" si="51"/>
        <v>23100</v>
      </c>
      <c r="AQ115" s="1">
        <f t="shared" si="52"/>
        <v>15408</v>
      </c>
      <c r="BD115" s="4">
        <f t="shared" si="53"/>
        <v>231036</v>
      </c>
      <c r="BE115" s="4">
        <f t="shared" si="54"/>
        <v>6</v>
      </c>
      <c r="BF115" s="4">
        <f t="shared" si="55"/>
        <v>0</v>
      </c>
      <c r="BG115" s="4">
        <f t="shared" si="56"/>
        <v>0</v>
      </c>
      <c r="BH115" s="4">
        <f t="shared" si="56"/>
        <v>0</v>
      </c>
      <c r="BI115" s="4">
        <f t="shared" si="56"/>
        <v>0</v>
      </c>
      <c r="BJ115" s="4">
        <f t="shared" si="56"/>
        <v>0</v>
      </c>
      <c r="BK115" s="4">
        <f t="shared" si="41"/>
        <v>0</v>
      </c>
      <c r="BL115" s="4">
        <f t="shared" si="41"/>
        <v>0</v>
      </c>
      <c r="BM115" s="4">
        <f t="shared" si="41"/>
        <v>0</v>
      </c>
      <c r="BN115" s="4">
        <f t="shared" si="41"/>
        <v>0</v>
      </c>
      <c r="BO115" s="4">
        <f t="shared" si="41"/>
        <v>231036</v>
      </c>
      <c r="BP115" s="4">
        <f t="shared" si="41"/>
        <v>0</v>
      </c>
      <c r="BQ115" s="4">
        <f t="shared" si="44"/>
        <v>0</v>
      </c>
      <c r="BR115" s="4">
        <f t="shared" si="44"/>
        <v>0</v>
      </c>
      <c r="BS115" s="14">
        <f t="shared" si="57"/>
        <v>462078</v>
      </c>
      <c r="BT115" s="15">
        <f t="shared" si="58"/>
        <v>13862.34</v>
      </c>
      <c r="BU115" s="15">
        <f t="shared" si="59"/>
        <v>448215.66</v>
      </c>
      <c r="BV115" s="1">
        <v>300000</v>
      </c>
      <c r="BW115" s="1">
        <f t="shared" si="60"/>
        <v>148215.65999999997</v>
      </c>
      <c r="BX115" s="1">
        <f t="shared" si="61"/>
        <v>100000</v>
      </c>
      <c r="BY115" s="1">
        <f t="shared" si="62"/>
        <v>5000</v>
      </c>
      <c r="BZ115" s="1">
        <f t="shared" si="63"/>
        <v>48215.659999999974</v>
      </c>
      <c r="CA115" s="1">
        <f t="shared" si="64"/>
        <v>48215.659999999974</v>
      </c>
      <c r="CB115" s="1">
        <f t="shared" si="65"/>
        <v>4821.565999999998</v>
      </c>
      <c r="CC115" s="1">
        <f t="shared" si="66"/>
        <v>0</v>
      </c>
      <c r="CD115" s="1">
        <f t="shared" si="67"/>
        <v>0</v>
      </c>
      <c r="CE115" s="1">
        <f t="shared" si="68"/>
        <v>0</v>
      </c>
      <c r="CF115" s="1">
        <f t="shared" si="69"/>
        <v>0</v>
      </c>
      <c r="CG115" s="1">
        <f t="shared" si="70"/>
        <v>0</v>
      </c>
      <c r="CH115" s="1">
        <f t="shared" si="71"/>
        <v>0</v>
      </c>
      <c r="CI115" s="1">
        <f t="shared" si="72"/>
        <v>0</v>
      </c>
      <c r="CJ115" s="1">
        <f t="shared" si="73"/>
        <v>0</v>
      </c>
      <c r="CK115" s="18">
        <f t="shared" si="74"/>
        <v>9821.5659999999989</v>
      </c>
      <c r="CL115" s="5">
        <f t="shared" si="75"/>
        <v>818.46383333333324</v>
      </c>
    </row>
    <row r="116" spans="1:90" x14ac:dyDescent="0.25">
      <c r="A116">
        <v>113</v>
      </c>
      <c r="B116" t="s">
        <v>178</v>
      </c>
      <c r="C116" t="s">
        <v>177</v>
      </c>
      <c r="D116">
        <v>19253</v>
      </c>
      <c r="E116">
        <v>9627</v>
      </c>
      <c r="F116">
        <v>1925</v>
      </c>
      <c r="G116">
        <v>1284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19253</v>
      </c>
      <c r="P116">
        <v>0</v>
      </c>
      <c r="Q116">
        <v>0</v>
      </c>
      <c r="R116">
        <v>0</v>
      </c>
      <c r="S116">
        <v>51342</v>
      </c>
      <c r="T116" s="1">
        <f t="shared" si="45"/>
        <v>231036</v>
      </c>
      <c r="U116" s="1">
        <f t="shared" si="46"/>
        <v>115524</v>
      </c>
      <c r="V116" s="1">
        <f t="shared" si="46"/>
        <v>23100</v>
      </c>
      <c r="W116" s="1">
        <f t="shared" si="46"/>
        <v>15408</v>
      </c>
      <c r="X116" s="1">
        <f t="shared" si="46"/>
        <v>0</v>
      </c>
      <c r="Y116" s="1">
        <f t="shared" si="46"/>
        <v>0</v>
      </c>
      <c r="Z116" s="1">
        <f t="shared" si="77"/>
        <v>0</v>
      </c>
      <c r="AA116" s="1">
        <f t="shared" si="76"/>
        <v>0</v>
      </c>
      <c r="AB116" s="1">
        <f t="shared" si="42"/>
        <v>0</v>
      </c>
      <c r="AC116" s="1">
        <f t="shared" si="42"/>
        <v>0</v>
      </c>
      <c r="AD116" s="1">
        <f t="shared" si="42"/>
        <v>0</v>
      </c>
      <c r="AE116" s="1">
        <f t="shared" si="42"/>
        <v>231036</v>
      </c>
      <c r="AF116" s="1">
        <f t="shared" si="43"/>
        <v>0</v>
      </c>
      <c r="AG116" s="1">
        <f t="shared" si="43"/>
        <v>0</v>
      </c>
      <c r="AH116">
        <f t="shared" si="43"/>
        <v>0</v>
      </c>
      <c r="AK116">
        <f t="shared" si="47"/>
        <v>300000</v>
      </c>
      <c r="AL116" s="4">
        <f t="shared" si="48"/>
        <v>115518</v>
      </c>
      <c r="AM116" s="4">
        <f t="shared" si="49"/>
        <v>115518</v>
      </c>
      <c r="AN116" s="4">
        <v>120000</v>
      </c>
      <c r="AO116" s="4">
        <f t="shared" si="50"/>
        <v>23103.600000000002</v>
      </c>
      <c r="AP116" s="4">
        <f t="shared" si="51"/>
        <v>23100</v>
      </c>
      <c r="AQ116" s="1">
        <f t="shared" si="52"/>
        <v>15408</v>
      </c>
      <c r="BD116" s="4">
        <f t="shared" si="53"/>
        <v>231036</v>
      </c>
      <c r="BE116" s="4">
        <f t="shared" si="54"/>
        <v>6</v>
      </c>
      <c r="BF116" s="4">
        <f t="shared" si="55"/>
        <v>0</v>
      </c>
      <c r="BG116" s="4">
        <f t="shared" si="56"/>
        <v>0</v>
      </c>
      <c r="BH116" s="4">
        <f t="shared" si="56"/>
        <v>0</v>
      </c>
      <c r="BI116" s="4">
        <f t="shared" si="56"/>
        <v>0</v>
      </c>
      <c r="BJ116" s="4">
        <f t="shared" si="56"/>
        <v>0</v>
      </c>
      <c r="BK116" s="4">
        <f t="shared" si="41"/>
        <v>0</v>
      </c>
      <c r="BL116" s="4">
        <f t="shared" si="41"/>
        <v>0</v>
      </c>
      <c r="BM116" s="4">
        <f t="shared" si="41"/>
        <v>0</v>
      </c>
      <c r="BN116" s="4">
        <f t="shared" si="41"/>
        <v>0</v>
      </c>
      <c r="BO116" s="4">
        <f t="shared" si="41"/>
        <v>231036</v>
      </c>
      <c r="BP116" s="4">
        <f t="shared" si="41"/>
        <v>0</v>
      </c>
      <c r="BQ116" s="4">
        <f t="shared" si="44"/>
        <v>0</v>
      </c>
      <c r="BR116" s="4">
        <f t="shared" si="44"/>
        <v>0</v>
      </c>
      <c r="BS116" s="14">
        <f t="shared" si="57"/>
        <v>462078</v>
      </c>
      <c r="BT116" s="15">
        <f t="shared" si="58"/>
        <v>13862.34</v>
      </c>
      <c r="BU116" s="15">
        <f t="shared" si="59"/>
        <v>448215.66</v>
      </c>
      <c r="BV116" s="1">
        <v>300000</v>
      </c>
      <c r="BW116" s="1">
        <f t="shared" si="60"/>
        <v>148215.65999999997</v>
      </c>
      <c r="BX116" s="1">
        <f t="shared" si="61"/>
        <v>100000</v>
      </c>
      <c r="BY116" s="1">
        <f t="shared" si="62"/>
        <v>5000</v>
      </c>
      <c r="BZ116" s="1">
        <f t="shared" si="63"/>
        <v>48215.659999999974</v>
      </c>
      <c r="CA116" s="1">
        <f t="shared" si="64"/>
        <v>48215.659999999974</v>
      </c>
      <c r="CB116" s="1">
        <f t="shared" si="65"/>
        <v>4821.565999999998</v>
      </c>
      <c r="CC116" s="1">
        <f t="shared" si="66"/>
        <v>0</v>
      </c>
      <c r="CD116" s="1">
        <f t="shared" si="67"/>
        <v>0</v>
      </c>
      <c r="CE116" s="1">
        <f t="shared" si="68"/>
        <v>0</v>
      </c>
      <c r="CF116" s="1">
        <f t="shared" si="69"/>
        <v>0</v>
      </c>
      <c r="CG116" s="1">
        <f t="shared" si="70"/>
        <v>0</v>
      </c>
      <c r="CH116" s="1">
        <f t="shared" si="71"/>
        <v>0</v>
      </c>
      <c r="CI116" s="1">
        <f t="shared" si="72"/>
        <v>0</v>
      </c>
      <c r="CJ116" s="1">
        <f t="shared" si="73"/>
        <v>0</v>
      </c>
      <c r="CK116" s="18">
        <f t="shared" si="74"/>
        <v>9821.5659999999989</v>
      </c>
      <c r="CL116" s="5">
        <f t="shared" si="75"/>
        <v>818.46383333333324</v>
      </c>
    </row>
    <row r="117" spans="1:90" x14ac:dyDescent="0.25">
      <c r="A117">
        <v>114</v>
      </c>
      <c r="B117" t="s">
        <v>179</v>
      </c>
      <c r="C117" t="s">
        <v>180</v>
      </c>
      <c r="D117">
        <v>13493</v>
      </c>
      <c r="E117">
        <v>6747</v>
      </c>
      <c r="F117">
        <v>1349</v>
      </c>
      <c r="G117">
        <v>898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13493</v>
      </c>
      <c r="P117">
        <v>0</v>
      </c>
      <c r="Q117">
        <v>0</v>
      </c>
      <c r="R117">
        <v>0</v>
      </c>
      <c r="S117">
        <v>35980</v>
      </c>
      <c r="T117" s="1">
        <f t="shared" si="45"/>
        <v>161916</v>
      </c>
      <c r="U117" s="1">
        <f t="shared" si="46"/>
        <v>80964</v>
      </c>
      <c r="V117" s="1">
        <f t="shared" si="46"/>
        <v>16188</v>
      </c>
      <c r="W117" s="1">
        <f t="shared" si="46"/>
        <v>10776</v>
      </c>
      <c r="X117" s="1">
        <f t="shared" si="46"/>
        <v>0</v>
      </c>
      <c r="Y117" s="1">
        <f t="shared" si="46"/>
        <v>0</v>
      </c>
      <c r="Z117" s="1">
        <f t="shared" si="77"/>
        <v>0</v>
      </c>
      <c r="AA117" s="1">
        <f t="shared" si="76"/>
        <v>0</v>
      </c>
      <c r="AB117" s="1">
        <f t="shared" si="42"/>
        <v>0</v>
      </c>
      <c r="AC117" s="1">
        <f t="shared" si="42"/>
        <v>0</v>
      </c>
      <c r="AD117" s="1">
        <f t="shared" si="42"/>
        <v>0</v>
      </c>
      <c r="AE117" s="1">
        <f t="shared" si="42"/>
        <v>161916</v>
      </c>
      <c r="AF117" s="1">
        <f t="shared" si="43"/>
        <v>0</v>
      </c>
      <c r="AG117" s="1">
        <f t="shared" si="43"/>
        <v>0</v>
      </c>
      <c r="AH117">
        <f t="shared" si="43"/>
        <v>0</v>
      </c>
      <c r="AK117">
        <f t="shared" si="47"/>
        <v>300000</v>
      </c>
      <c r="AL117" s="4">
        <f t="shared" si="48"/>
        <v>80958</v>
      </c>
      <c r="AM117" s="4">
        <f t="shared" si="49"/>
        <v>80958</v>
      </c>
      <c r="AN117" s="4">
        <v>120000</v>
      </c>
      <c r="AO117" s="4">
        <f t="shared" si="50"/>
        <v>16191.6</v>
      </c>
      <c r="AP117" s="4">
        <f t="shared" si="51"/>
        <v>16188</v>
      </c>
      <c r="AQ117" s="1">
        <f t="shared" si="52"/>
        <v>10776</v>
      </c>
      <c r="BD117" s="4">
        <f t="shared" si="53"/>
        <v>161916</v>
      </c>
      <c r="BE117" s="4">
        <f t="shared" si="54"/>
        <v>6</v>
      </c>
      <c r="BF117" s="4">
        <f t="shared" si="55"/>
        <v>0</v>
      </c>
      <c r="BG117" s="4">
        <f t="shared" si="56"/>
        <v>0</v>
      </c>
      <c r="BH117" s="4">
        <f t="shared" si="56"/>
        <v>0</v>
      </c>
      <c r="BI117" s="4">
        <f t="shared" si="56"/>
        <v>0</v>
      </c>
      <c r="BJ117" s="4">
        <f t="shared" si="56"/>
        <v>0</v>
      </c>
      <c r="BK117" s="4">
        <f t="shared" si="41"/>
        <v>0</v>
      </c>
      <c r="BL117" s="4">
        <f t="shared" si="41"/>
        <v>0</v>
      </c>
      <c r="BM117" s="4">
        <f t="shared" si="41"/>
        <v>0</v>
      </c>
      <c r="BN117" s="4">
        <f t="shared" si="41"/>
        <v>0</v>
      </c>
      <c r="BO117" s="4">
        <f t="shared" si="41"/>
        <v>161916</v>
      </c>
      <c r="BP117" s="4">
        <f t="shared" si="41"/>
        <v>0</v>
      </c>
      <c r="BQ117" s="4">
        <f t="shared" si="44"/>
        <v>0</v>
      </c>
      <c r="BR117" s="4">
        <f t="shared" si="44"/>
        <v>0</v>
      </c>
      <c r="BS117" s="14">
        <f t="shared" si="57"/>
        <v>323838</v>
      </c>
      <c r="BT117" s="15">
        <f t="shared" si="58"/>
        <v>9715.1400000000012</v>
      </c>
      <c r="BU117" s="15">
        <f t="shared" si="59"/>
        <v>314122.86</v>
      </c>
      <c r="BV117" s="1">
        <v>300000</v>
      </c>
      <c r="BW117" s="1">
        <f t="shared" si="60"/>
        <v>14122.859999999986</v>
      </c>
      <c r="BX117" s="1">
        <f t="shared" si="61"/>
        <v>14122.859999999986</v>
      </c>
      <c r="BY117" s="1">
        <f t="shared" si="62"/>
        <v>706.14299999999935</v>
      </c>
      <c r="BZ117" s="1">
        <f t="shared" si="63"/>
        <v>0</v>
      </c>
      <c r="CA117" s="1">
        <f t="shared" si="64"/>
        <v>0</v>
      </c>
      <c r="CB117" s="1">
        <f t="shared" si="65"/>
        <v>0</v>
      </c>
      <c r="CC117" s="1">
        <f t="shared" si="66"/>
        <v>0</v>
      </c>
      <c r="CD117" s="1">
        <f t="shared" si="67"/>
        <v>0</v>
      </c>
      <c r="CE117" s="1">
        <f t="shared" si="68"/>
        <v>0</v>
      </c>
      <c r="CF117" s="1">
        <f t="shared" si="69"/>
        <v>0</v>
      </c>
      <c r="CG117" s="1">
        <f t="shared" si="70"/>
        <v>0</v>
      </c>
      <c r="CH117" s="1">
        <f t="shared" si="71"/>
        <v>0</v>
      </c>
      <c r="CI117" s="1">
        <f t="shared" si="72"/>
        <v>0</v>
      </c>
      <c r="CJ117" s="1">
        <f t="shared" si="73"/>
        <v>0</v>
      </c>
      <c r="CK117" s="18">
        <f t="shared" si="74"/>
        <v>706.14299999999935</v>
      </c>
      <c r="CL117" s="5">
        <f t="shared" si="75"/>
        <v>58.845249999999943</v>
      </c>
    </row>
    <row r="118" spans="1:90" x14ac:dyDescent="0.25">
      <c r="A118">
        <v>115</v>
      </c>
      <c r="B118" t="s">
        <v>181</v>
      </c>
      <c r="C118" t="s">
        <v>182</v>
      </c>
      <c r="D118">
        <v>34971</v>
      </c>
      <c r="E118">
        <v>17485</v>
      </c>
      <c r="F118">
        <v>0</v>
      </c>
      <c r="G118">
        <v>0</v>
      </c>
      <c r="H118">
        <v>0</v>
      </c>
      <c r="I118">
        <v>1000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34971</v>
      </c>
      <c r="P118">
        <v>0</v>
      </c>
      <c r="Q118">
        <v>0</v>
      </c>
      <c r="R118">
        <v>0</v>
      </c>
      <c r="S118">
        <v>88427</v>
      </c>
      <c r="T118" s="1">
        <f t="shared" si="45"/>
        <v>419652</v>
      </c>
      <c r="U118" s="1">
        <f t="shared" si="46"/>
        <v>209820</v>
      </c>
      <c r="V118" s="1">
        <f t="shared" si="46"/>
        <v>0</v>
      </c>
      <c r="W118" s="1">
        <f t="shared" si="46"/>
        <v>0</v>
      </c>
      <c r="X118" s="1">
        <f t="shared" si="46"/>
        <v>0</v>
      </c>
      <c r="Y118" s="1">
        <f t="shared" si="46"/>
        <v>12000</v>
      </c>
      <c r="Z118" s="1">
        <f t="shared" si="77"/>
        <v>0</v>
      </c>
      <c r="AA118" s="1">
        <f t="shared" si="76"/>
        <v>0</v>
      </c>
      <c r="AB118" s="1">
        <f t="shared" si="42"/>
        <v>0</v>
      </c>
      <c r="AC118" s="1">
        <f t="shared" si="42"/>
        <v>0</v>
      </c>
      <c r="AD118" s="1">
        <f t="shared" si="42"/>
        <v>0</v>
      </c>
      <c r="AE118" s="1">
        <f t="shared" si="42"/>
        <v>419652</v>
      </c>
      <c r="AF118" s="1">
        <f t="shared" si="43"/>
        <v>0</v>
      </c>
      <c r="AG118" s="1">
        <f t="shared" si="43"/>
        <v>0</v>
      </c>
      <c r="AH118">
        <f t="shared" si="43"/>
        <v>0</v>
      </c>
      <c r="AK118">
        <f t="shared" si="47"/>
        <v>300000</v>
      </c>
      <c r="AL118" s="4">
        <f t="shared" si="48"/>
        <v>209826</v>
      </c>
      <c r="AM118" s="4">
        <f t="shared" si="49"/>
        <v>209820</v>
      </c>
      <c r="AN118" s="4">
        <v>120000</v>
      </c>
      <c r="AO118" s="4">
        <f t="shared" si="50"/>
        <v>41965.200000000004</v>
      </c>
      <c r="AP118" s="4">
        <f t="shared" si="51"/>
        <v>0</v>
      </c>
      <c r="AQ118" s="1">
        <f t="shared" si="52"/>
        <v>0</v>
      </c>
      <c r="BD118" s="4">
        <f t="shared" si="53"/>
        <v>419652</v>
      </c>
      <c r="BE118" s="4">
        <f t="shared" si="54"/>
        <v>0</v>
      </c>
      <c r="BF118" s="4">
        <f t="shared" si="55"/>
        <v>0</v>
      </c>
      <c r="BG118" s="4">
        <f t="shared" si="56"/>
        <v>0</v>
      </c>
      <c r="BH118" s="4">
        <f t="shared" si="56"/>
        <v>0</v>
      </c>
      <c r="BI118" s="4">
        <f t="shared" si="56"/>
        <v>12000</v>
      </c>
      <c r="BJ118" s="4">
        <f t="shared" si="56"/>
        <v>0</v>
      </c>
      <c r="BK118" s="4">
        <f t="shared" si="41"/>
        <v>0</v>
      </c>
      <c r="BL118" s="4">
        <f t="shared" si="41"/>
        <v>0</v>
      </c>
      <c r="BM118" s="4">
        <f t="shared" si="41"/>
        <v>0</v>
      </c>
      <c r="BN118" s="4">
        <f t="shared" si="41"/>
        <v>0</v>
      </c>
      <c r="BO118" s="4">
        <f t="shared" si="41"/>
        <v>419652</v>
      </c>
      <c r="BP118" s="4">
        <f t="shared" si="41"/>
        <v>0</v>
      </c>
      <c r="BQ118" s="4">
        <f t="shared" si="44"/>
        <v>0</v>
      </c>
      <c r="BR118" s="4">
        <f t="shared" si="44"/>
        <v>0</v>
      </c>
      <c r="BS118" s="14">
        <f t="shared" si="57"/>
        <v>851304</v>
      </c>
      <c r="BT118" s="15">
        <f t="shared" si="58"/>
        <v>25539.120000000003</v>
      </c>
      <c r="BU118" s="15">
        <f t="shared" si="59"/>
        <v>825764.88</v>
      </c>
      <c r="BV118" s="1">
        <v>300000</v>
      </c>
      <c r="BW118" s="1">
        <f t="shared" si="60"/>
        <v>525764.88</v>
      </c>
      <c r="BX118" s="1">
        <f t="shared" si="61"/>
        <v>100000</v>
      </c>
      <c r="BY118" s="1">
        <f t="shared" si="62"/>
        <v>5000</v>
      </c>
      <c r="BZ118" s="1">
        <f t="shared" si="63"/>
        <v>425764.88</v>
      </c>
      <c r="CA118" s="1">
        <f t="shared" si="64"/>
        <v>300000</v>
      </c>
      <c r="CB118" s="1">
        <f t="shared" si="65"/>
        <v>30000</v>
      </c>
      <c r="CC118" s="1">
        <f t="shared" si="66"/>
        <v>125764.88</v>
      </c>
      <c r="CD118" s="1">
        <f t="shared" si="67"/>
        <v>125764.88</v>
      </c>
      <c r="CE118" s="1">
        <f t="shared" si="68"/>
        <v>18864.732</v>
      </c>
      <c r="CF118" s="1">
        <f t="shared" si="69"/>
        <v>0</v>
      </c>
      <c r="CG118" s="1">
        <f t="shared" si="70"/>
        <v>0</v>
      </c>
      <c r="CH118" s="1">
        <f t="shared" si="71"/>
        <v>0</v>
      </c>
      <c r="CI118" s="1">
        <f t="shared" si="72"/>
        <v>0</v>
      </c>
      <c r="CJ118" s="1">
        <f t="shared" si="73"/>
        <v>0</v>
      </c>
      <c r="CK118" s="18">
        <f t="shared" si="74"/>
        <v>53864.732000000004</v>
      </c>
      <c r="CL118" s="5">
        <f t="shared" si="75"/>
        <v>4488.7276666666667</v>
      </c>
    </row>
    <row r="119" spans="1:90" x14ac:dyDescent="0.25">
      <c r="A119">
        <v>116</v>
      </c>
      <c r="B119" t="s">
        <v>183</v>
      </c>
      <c r="C119" t="s">
        <v>182</v>
      </c>
      <c r="D119">
        <v>29433</v>
      </c>
      <c r="E119">
        <v>14717</v>
      </c>
      <c r="F119">
        <v>0</v>
      </c>
      <c r="G119">
        <v>0</v>
      </c>
      <c r="H119">
        <v>0</v>
      </c>
      <c r="I119">
        <v>1000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29433</v>
      </c>
      <c r="P119">
        <v>0</v>
      </c>
      <c r="Q119">
        <v>0</v>
      </c>
      <c r="R119">
        <v>0</v>
      </c>
      <c r="S119">
        <v>74583</v>
      </c>
      <c r="T119" s="1">
        <f t="shared" si="45"/>
        <v>353196</v>
      </c>
      <c r="U119" s="1">
        <f t="shared" si="46"/>
        <v>176604</v>
      </c>
      <c r="V119" s="1">
        <f t="shared" si="46"/>
        <v>0</v>
      </c>
      <c r="W119" s="1">
        <f t="shared" si="46"/>
        <v>0</v>
      </c>
      <c r="X119" s="1">
        <f t="shared" si="46"/>
        <v>0</v>
      </c>
      <c r="Y119" s="1">
        <f t="shared" si="46"/>
        <v>12000</v>
      </c>
      <c r="Z119" s="1">
        <f t="shared" si="77"/>
        <v>0</v>
      </c>
      <c r="AA119" s="1">
        <f t="shared" si="76"/>
        <v>0</v>
      </c>
      <c r="AB119" s="1">
        <f t="shared" si="42"/>
        <v>0</v>
      </c>
      <c r="AC119" s="1">
        <f t="shared" si="42"/>
        <v>0</v>
      </c>
      <c r="AD119" s="1">
        <f t="shared" si="42"/>
        <v>0</v>
      </c>
      <c r="AE119" s="1">
        <f t="shared" si="42"/>
        <v>353196</v>
      </c>
      <c r="AF119" s="1">
        <f t="shared" si="43"/>
        <v>0</v>
      </c>
      <c r="AG119" s="1">
        <f t="shared" si="43"/>
        <v>0</v>
      </c>
      <c r="AH119">
        <f t="shared" si="43"/>
        <v>0</v>
      </c>
      <c r="AK119">
        <f t="shared" si="47"/>
        <v>300000</v>
      </c>
      <c r="AL119" s="4">
        <f t="shared" si="48"/>
        <v>176598</v>
      </c>
      <c r="AM119" s="4">
        <f t="shared" si="49"/>
        <v>176598</v>
      </c>
      <c r="AN119" s="4">
        <v>120000</v>
      </c>
      <c r="AO119" s="4">
        <f t="shared" si="50"/>
        <v>35319.599999999999</v>
      </c>
      <c r="AP119" s="4">
        <f t="shared" si="51"/>
        <v>0</v>
      </c>
      <c r="AQ119" s="1">
        <f t="shared" si="52"/>
        <v>0</v>
      </c>
      <c r="BD119" s="4">
        <f t="shared" si="53"/>
        <v>353196</v>
      </c>
      <c r="BE119" s="4">
        <f t="shared" si="54"/>
        <v>6</v>
      </c>
      <c r="BF119" s="4">
        <f t="shared" si="55"/>
        <v>0</v>
      </c>
      <c r="BG119" s="4">
        <f t="shared" si="56"/>
        <v>0</v>
      </c>
      <c r="BH119" s="4">
        <f t="shared" si="56"/>
        <v>0</v>
      </c>
      <c r="BI119" s="4">
        <f t="shared" si="56"/>
        <v>12000</v>
      </c>
      <c r="BJ119" s="4">
        <f t="shared" si="56"/>
        <v>0</v>
      </c>
      <c r="BK119" s="4">
        <f t="shared" si="41"/>
        <v>0</v>
      </c>
      <c r="BL119" s="4">
        <f t="shared" si="41"/>
        <v>0</v>
      </c>
      <c r="BM119" s="4">
        <f t="shared" si="41"/>
        <v>0</v>
      </c>
      <c r="BN119" s="4">
        <f t="shared" si="41"/>
        <v>0</v>
      </c>
      <c r="BO119" s="4">
        <f t="shared" si="41"/>
        <v>353196</v>
      </c>
      <c r="BP119" s="4">
        <f t="shared" si="41"/>
        <v>0</v>
      </c>
      <c r="BQ119" s="4">
        <f t="shared" si="44"/>
        <v>0</v>
      </c>
      <c r="BR119" s="4">
        <f t="shared" si="44"/>
        <v>0</v>
      </c>
      <c r="BS119" s="14">
        <f t="shared" si="57"/>
        <v>718398</v>
      </c>
      <c r="BT119" s="15">
        <f t="shared" si="58"/>
        <v>21551.94</v>
      </c>
      <c r="BU119" s="15">
        <f t="shared" si="59"/>
        <v>696846.06</v>
      </c>
      <c r="BV119" s="1">
        <v>300000</v>
      </c>
      <c r="BW119" s="1">
        <f t="shared" si="60"/>
        <v>396846.06000000006</v>
      </c>
      <c r="BX119" s="1">
        <f t="shared" si="61"/>
        <v>100000</v>
      </c>
      <c r="BY119" s="1">
        <f t="shared" si="62"/>
        <v>5000</v>
      </c>
      <c r="BZ119" s="1">
        <f t="shared" si="63"/>
        <v>296846.06000000006</v>
      </c>
      <c r="CA119" s="1">
        <f t="shared" si="64"/>
        <v>296846.06000000006</v>
      </c>
      <c r="CB119" s="1">
        <f t="shared" si="65"/>
        <v>29684.606000000007</v>
      </c>
      <c r="CC119" s="1">
        <f t="shared" si="66"/>
        <v>0</v>
      </c>
      <c r="CD119" s="1">
        <f t="shared" si="67"/>
        <v>0</v>
      </c>
      <c r="CE119" s="1">
        <f t="shared" si="68"/>
        <v>0</v>
      </c>
      <c r="CF119" s="1">
        <f t="shared" si="69"/>
        <v>0</v>
      </c>
      <c r="CG119" s="1">
        <f t="shared" si="70"/>
        <v>0</v>
      </c>
      <c r="CH119" s="1">
        <f t="shared" si="71"/>
        <v>0</v>
      </c>
      <c r="CI119" s="1">
        <f t="shared" si="72"/>
        <v>0</v>
      </c>
      <c r="CJ119" s="1">
        <f t="shared" si="73"/>
        <v>0</v>
      </c>
      <c r="CK119" s="18">
        <f t="shared" si="74"/>
        <v>34684.606000000007</v>
      </c>
      <c r="CL119" s="5">
        <f t="shared" si="75"/>
        <v>2890.3838333333338</v>
      </c>
    </row>
    <row r="120" spans="1:90" x14ac:dyDescent="0.25">
      <c r="A120">
        <v>117</v>
      </c>
      <c r="B120" t="s">
        <v>184</v>
      </c>
      <c r="C120" t="s">
        <v>185</v>
      </c>
      <c r="D120">
        <v>25755</v>
      </c>
      <c r="E120">
        <v>12878</v>
      </c>
      <c r="F120">
        <v>0</v>
      </c>
      <c r="G120">
        <v>0</v>
      </c>
      <c r="H120">
        <v>0</v>
      </c>
      <c r="I120">
        <v>1000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25755</v>
      </c>
      <c r="P120">
        <v>0</v>
      </c>
      <c r="Q120">
        <v>0</v>
      </c>
      <c r="R120">
        <v>0</v>
      </c>
      <c r="S120">
        <v>65388</v>
      </c>
      <c r="T120" s="1">
        <f t="shared" si="45"/>
        <v>309060</v>
      </c>
      <c r="U120" s="1">
        <f t="shared" si="46"/>
        <v>154536</v>
      </c>
      <c r="V120" s="1">
        <f t="shared" si="46"/>
        <v>0</v>
      </c>
      <c r="W120" s="1">
        <f t="shared" si="46"/>
        <v>0</v>
      </c>
      <c r="X120" s="1">
        <f t="shared" si="46"/>
        <v>0</v>
      </c>
      <c r="Y120" s="1">
        <f t="shared" si="46"/>
        <v>12000</v>
      </c>
      <c r="Z120" s="1">
        <f t="shared" si="77"/>
        <v>0</v>
      </c>
      <c r="AA120" s="1">
        <f t="shared" si="76"/>
        <v>0</v>
      </c>
      <c r="AB120" s="1">
        <f t="shared" si="42"/>
        <v>0</v>
      </c>
      <c r="AC120" s="1">
        <f t="shared" si="42"/>
        <v>0</v>
      </c>
      <c r="AD120" s="1">
        <f t="shared" si="42"/>
        <v>0</v>
      </c>
      <c r="AE120" s="1">
        <f t="shared" si="42"/>
        <v>309060</v>
      </c>
      <c r="AF120" s="1">
        <f t="shared" si="43"/>
        <v>0</v>
      </c>
      <c r="AG120" s="1">
        <f t="shared" si="43"/>
        <v>0</v>
      </c>
      <c r="AH120">
        <f t="shared" si="43"/>
        <v>0</v>
      </c>
      <c r="AK120">
        <f t="shared" si="47"/>
        <v>300000</v>
      </c>
      <c r="AL120" s="4">
        <f t="shared" si="48"/>
        <v>154530</v>
      </c>
      <c r="AM120" s="4">
        <f t="shared" si="49"/>
        <v>154530</v>
      </c>
      <c r="AN120" s="4">
        <v>120000</v>
      </c>
      <c r="AO120" s="4">
        <f t="shared" si="50"/>
        <v>30906</v>
      </c>
      <c r="AP120" s="4">
        <f t="shared" si="51"/>
        <v>0</v>
      </c>
      <c r="AQ120" s="1">
        <f t="shared" si="52"/>
        <v>0</v>
      </c>
      <c r="BD120" s="4">
        <f t="shared" si="53"/>
        <v>309060</v>
      </c>
      <c r="BE120" s="4">
        <f t="shared" si="54"/>
        <v>6</v>
      </c>
      <c r="BF120" s="4">
        <f t="shared" si="55"/>
        <v>0</v>
      </c>
      <c r="BG120" s="4">
        <f t="shared" si="56"/>
        <v>0</v>
      </c>
      <c r="BH120" s="4">
        <f t="shared" si="56"/>
        <v>0</v>
      </c>
      <c r="BI120" s="4">
        <f t="shared" si="56"/>
        <v>12000</v>
      </c>
      <c r="BJ120" s="4">
        <f t="shared" si="56"/>
        <v>0</v>
      </c>
      <c r="BK120" s="4">
        <f t="shared" si="41"/>
        <v>0</v>
      </c>
      <c r="BL120" s="4">
        <f t="shared" si="41"/>
        <v>0</v>
      </c>
      <c r="BM120" s="4">
        <f t="shared" si="41"/>
        <v>0</v>
      </c>
      <c r="BN120" s="4">
        <f t="shared" si="41"/>
        <v>0</v>
      </c>
      <c r="BO120" s="4">
        <f t="shared" si="41"/>
        <v>309060</v>
      </c>
      <c r="BP120" s="4">
        <f t="shared" si="41"/>
        <v>0</v>
      </c>
      <c r="BQ120" s="4">
        <f t="shared" si="44"/>
        <v>0</v>
      </c>
      <c r="BR120" s="4">
        <f t="shared" si="44"/>
        <v>0</v>
      </c>
      <c r="BS120" s="14">
        <f t="shared" si="57"/>
        <v>630126</v>
      </c>
      <c r="BT120" s="15">
        <f t="shared" si="58"/>
        <v>18903.780000000002</v>
      </c>
      <c r="BU120" s="15">
        <f t="shared" si="59"/>
        <v>611222.22</v>
      </c>
      <c r="BV120" s="1">
        <v>300000</v>
      </c>
      <c r="BW120" s="1">
        <f t="shared" si="60"/>
        <v>311222.21999999997</v>
      </c>
      <c r="BX120" s="1">
        <f t="shared" si="61"/>
        <v>100000</v>
      </c>
      <c r="BY120" s="1">
        <f t="shared" si="62"/>
        <v>5000</v>
      </c>
      <c r="BZ120" s="1">
        <f t="shared" si="63"/>
        <v>211222.21999999997</v>
      </c>
      <c r="CA120" s="1">
        <f t="shared" si="64"/>
        <v>211222.21999999997</v>
      </c>
      <c r="CB120" s="1">
        <f t="shared" si="65"/>
        <v>21122.221999999998</v>
      </c>
      <c r="CC120" s="1">
        <f t="shared" si="66"/>
        <v>0</v>
      </c>
      <c r="CD120" s="1">
        <f t="shared" si="67"/>
        <v>0</v>
      </c>
      <c r="CE120" s="1">
        <f t="shared" si="68"/>
        <v>0</v>
      </c>
      <c r="CF120" s="1">
        <f t="shared" si="69"/>
        <v>0</v>
      </c>
      <c r="CG120" s="1">
        <f t="shared" si="70"/>
        <v>0</v>
      </c>
      <c r="CH120" s="1">
        <f t="shared" si="71"/>
        <v>0</v>
      </c>
      <c r="CI120" s="1">
        <f t="shared" si="72"/>
        <v>0</v>
      </c>
      <c r="CJ120" s="1">
        <f t="shared" si="73"/>
        <v>0</v>
      </c>
      <c r="CK120" s="18">
        <f t="shared" si="74"/>
        <v>26122.221999999998</v>
      </c>
      <c r="CL120" s="5">
        <f t="shared" si="75"/>
        <v>2176.8518333333332</v>
      </c>
    </row>
    <row r="121" spans="1:90" x14ac:dyDescent="0.25">
      <c r="A121">
        <v>118</v>
      </c>
      <c r="B121" t="s">
        <v>186</v>
      </c>
      <c r="C121" t="s">
        <v>182</v>
      </c>
      <c r="D121">
        <v>21033</v>
      </c>
      <c r="E121">
        <v>10517</v>
      </c>
      <c r="F121">
        <v>0</v>
      </c>
      <c r="G121">
        <v>0</v>
      </c>
      <c r="H121">
        <v>0</v>
      </c>
      <c r="I121">
        <v>1000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21033</v>
      </c>
      <c r="P121">
        <v>0</v>
      </c>
      <c r="Q121">
        <v>0</v>
      </c>
      <c r="R121">
        <v>0</v>
      </c>
      <c r="S121">
        <v>53583</v>
      </c>
      <c r="T121" s="1">
        <f t="shared" si="45"/>
        <v>252396</v>
      </c>
      <c r="U121" s="1">
        <f t="shared" si="46"/>
        <v>126204</v>
      </c>
      <c r="V121" s="1">
        <f t="shared" si="46"/>
        <v>0</v>
      </c>
      <c r="W121" s="1">
        <f t="shared" si="46"/>
        <v>0</v>
      </c>
      <c r="X121" s="1">
        <f t="shared" si="46"/>
        <v>0</v>
      </c>
      <c r="Y121" s="1">
        <f t="shared" si="46"/>
        <v>12000</v>
      </c>
      <c r="Z121" s="1">
        <f t="shared" si="77"/>
        <v>0</v>
      </c>
      <c r="AA121" s="1">
        <f t="shared" si="76"/>
        <v>0</v>
      </c>
      <c r="AB121" s="1">
        <f t="shared" si="42"/>
        <v>0</v>
      </c>
      <c r="AC121" s="1">
        <f t="shared" si="42"/>
        <v>0</v>
      </c>
      <c r="AD121" s="1">
        <f t="shared" si="42"/>
        <v>0</v>
      </c>
      <c r="AE121" s="1">
        <f t="shared" si="42"/>
        <v>252396</v>
      </c>
      <c r="AF121" s="1">
        <f t="shared" si="43"/>
        <v>0</v>
      </c>
      <c r="AG121" s="1">
        <f t="shared" si="43"/>
        <v>0</v>
      </c>
      <c r="AH121">
        <f t="shared" si="43"/>
        <v>0</v>
      </c>
      <c r="AK121">
        <f t="shared" si="47"/>
        <v>300000</v>
      </c>
      <c r="AL121" s="4">
        <f t="shared" si="48"/>
        <v>126198</v>
      </c>
      <c r="AM121" s="4">
        <f t="shared" si="49"/>
        <v>126198</v>
      </c>
      <c r="AN121" s="4">
        <v>120000</v>
      </c>
      <c r="AO121" s="4">
        <f t="shared" si="50"/>
        <v>25239.600000000002</v>
      </c>
      <c r="AP121" s="4">
        <f t="shared" si="51"/>
        <v>0</v>
      </c>
      <c r="AQ121" s="1">
        <f t="shared" si="52"/>
        <v>0</v>
      </c>
      <c r="BD121" s="4">
        <f t="shared" si="53"/>
        <v>252396</v>
      </c>
      <c r="BE121" s="4">
        <f t="shared" si="54"/>
        <v>6</v>
      </c>
      <c r="BF121" s="4">
        <f t="shared" si="55"/>
        <v>0</v>
      </c>
      <c r="BG121" s="4">
        <f t="shared" si="56"/>
        <v>0</v>
      </c>
      <c r="BH121" s="4">
        <f t="shared" si="56"/>
        <v>0</v>
      </c>
      <c r="BI121" s="4">
        <f t="shared" si="56"/>
        <v>12000</v>
      </c>
      <c r="BJ121" s="4">
        <f t="shared" si="56"/>
        <v>0</v>
      </c>
      <c r="BK121" s="4">
        <f t="shared" si="41"/>
        <v>0</v>
      </c>
      <c r="BL121" s="4">
        <f t="shared" si="41"/>
        <v>0</v>
      </c>
      <c r="BM121" s="4">
        <f t="shared" si="41"/>
        <v>0</v>
      </c>
      <c r="BN121" s="4">
        <f t="shared" si="41"/>
        <v>0</v>
      </c>
      <c r="BO121" s="4">
        <f t="shared" si="41"/>
        <v>252396</v>
      </c>
      <c r="BP121" s="4">
        <f t="shared" si="41"/>
        <v>0</v>
      </c>
      <c r="BQ121" s="4">
        <f t="shared" si="44"/>
        <v>0</v>
      </c>
      <c r="BR121" s="4">
        <f t="shared" si="44"/>
        <v>0</v>
      </c>
      <c r="BS121" s="14">
        <f t="shared" si="57"/>
        <v>516798</v>
      </c>
      <c r="BT121" s="15">
        <f t="shared" si="58"/>
        <v>15503.94</v>
      </c>
      <c r="BU121" s="15">
        <f t="shared" si="59"/>
        <v>501294.06</v>
      </c>
      <c r="BV121" s="1">
        <v>300000</v>
      </c>
      <c r="BW121" s="1">
        <f t="shared" si="60"/>
        <v>201294.06</v>
      </c>
      <c r="BX121" s="1">
        <f t="shared" si="61"/>
        <v>100000</v>
      </c>
      <c r="BY121" s="1">
        <f t="shared" si="62"/>
        <v>5000</v>
      </c>
      <c r="BZ121" s="1">
        <f t="shared" si="63"/>
        <v>101294.06</v>
      </c>
      <c r="CA121" s="1">
        <f t="shared" si="64"/>
        <v>101294.06</v>
      </c>
      <c r="CB121" s="1">
        <f t="shared" si="65"/>
        <v>10129.406000000001</v>
      </c>
      <c r="CC121" s="1">
        <f t="shared" si="66"/>
        <v>0</v>
      </c>
      <c r="CD121" s="1">
        <f t="shared" si="67"/>
        <v>0</v>
      </c>
      <c r="CE121" s="1">
        <f t="shared" si="68"/>
        <v>0</v>
      </c>
      <c r="CF121" s="1">
        <f t="shared" si="69"/>
        <v>0</v>
      </c>
      <c r="CG121" s="1">
        <f t="shared" si="70"/>
        <v>0</v>
      </c>
      <c r="CH121" s="1">
        <f t="shared" si="71"/>
        <v>0</v>
      </c>
      <c r="CI121" s="1">
        <f t="shared" si="72"/>
        <v>0</v>
      </c>
      <c r="CJ121" s="1">
        <f t="shared" si="73"/>
        <v>0</v>
      </c>
      <c r="CK121" s="18">
        <f t="shared" si="74"/>
        <v>15129.406000000001</v>
      </c>
      <c r="CL121" s="5">
        <f t="shared" si="75"/>
        <v>1260.7838333333334</v>
      </c>
    </row>
    <row r="122" spans="1:90" x14ac:dyDescent="0.25">
      <c r="A122">
        <v>119</v>
      </c>
      <c r="B122" t="s">
        <v>187</v>
      </c>
      <c r="C122" t="s">
        <v>182</v>
      </c>
      <c r="D122">
        <v>21033</v>
      </c>
      <c r="E122">
        <v>10517</v>
      </c>
      <c r="F122">
        <v>0</v>
      </c>
      <c r="G122">
        <v>0</v>
      </c>
      <c r="H122">
        <v>0</v>
      </c>
      <c r="I122">
        <v>1000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21033</v>
      </c>
      <c r="P122">
        <v>0</v>
      </c>
      <c r="Q122">
        <v>0</v>
      </c>
      <c r="R122">
        <v>0</v>
      </c>
      <c r="S122">
        <v>53583</v>
      </c>
      <c r="T122" s="1">
        <f t="shared" si="45"/>
        <v>252396</v>
      </c>
      <c r="U122" s="1">
        <f t="shared" si="46"/>
        <v>126204</v>
      </c>
      <c r="V122" s="1">
        <f t="shared" si="46"/>
        <v>0</v>
      </c>
      <c r="W122" s="1">
        <f t="shared" si="46"/>
        <v>0</v>
      </c>
      <c r="X122" s="1">
        <f t="shared" si="46"/>
        <v>0</v>
      </c>
      <c r="Y122" s="1">
        <f t="shared" si="46"/>
        <v>12000</v>
      </c>
      <c r="Z122" s="1">
        <f t="shared" si="77"/>
        <v>0</v>
      </c>
      <c r="AA122" s="1">
        <f t="shared" si="76"/>
        <v>0</v>
      </c>
      <c r="AB122" s="1">
        <f t="shared" si="42"/>
        <v>0</v>
      </c>
      <c r="AC122" s="1">
        <f t="shared" si="42"/>
        <v>0</v>
      </c>
      <c r="AD122" s="1">
        <f t="shared" si="42"/>
        <v>0</v>
      </c>
      <c r="AE122" s="1">
        <f t="shared" si="42"/>
        <v>252396</v>
      </c>
      <c r="AF122" s="1">
        <f t="shared" si="43"/>
        <v>0</v>
      </c>
      <c r="AG122" s="1">
        <f t="shared" si="43"/>
        <v>0</v>
      </c>
      <c r="AH122">
        <f t="shared" si="43"/>
        <v>0</v>
      </c>
      <c r="AK122">
        <f t="shared" si="47"/>
        <v>300000</v>
      </c>
      <c r="AL122" s="4">
        <f t="shared" si="48"/>
        <v>126198</v>
      </c>
      <c r="AM122" s="4">
        <f t="shared" si="49"/>
        <v>126198</v>
      </c>
      <c r="AN122" s="4">
        <v>120000</v>
      </c>
      <c r="AO122" s="4">
        <f t="shared" si="50"/>
        <v>25239.600000000002</v>
      </c>
      <c r="AP122" s="4">
        <f t="shared" si="51"/>
        <v>0</v>
      </c>
      <c r="AQ122" s="1">
        <f t="shared" si="52"/>
        <v>0</v>
      </c>
      <c r="BD122" s="4">
        <f t="shared" si="53"/>
        <v>252396</v>
      </c>
      <c r="BE122" s="4">
        <f t="shared" si="54"/>
        <v>6</v>
      </c>
      <c r="BF122" s="4">
        <f t="shared" si="55"/>
        <v>0</v>
      </c>
      <c r="BG122" s="4">
        <f t="shared" si="56"/>
        <v>0</v>
      </c>
      <c r="BH122" s="4">
        <f t="shared" si="56"/>
        <v>0</v>
      </c>
      <c r="BI122" s="4">
        <f t="shared" si="56"/>
        <v>12000</v>
      </c>
      <c r="BJ122" s="4">
        <f t="shared" si="56"/>
        <v>0</v>
      </c>
      <c r="BK122" s="4">
        <f t="shared" si="41"/>
        <v>0</v>
      </c>
      <c r="BL122" s="4">
        <f t="shared" si="41"/>
        <v>0</v>
      </c>
      <c r="BM122" s="4">
        <f t="shared" si="41"/>
        <v>0</v>
      </c>
      <c r="BN122" s="4">
        <f t="shared" si="41"/>
        <v>0</v>
      </c>
      <c r="BO122" s="4">
        <f t="shared" si="41"/>
        <v>252396</v>
      </c>
      <c r="BP122" s="4">
        <f t="shared" si="41"/>
        <v>0</v>
      </c>
      <c r="BQ122" s="4">
        <f t="shared" si="44"/>
        <v>0</v>
      </c>
      <c r="BR122" s="4">
        <f t="shared" si="44"/>
        <v>0</v>
      </c>
      <c r="BS122" s="14">
        <f t="shared" si="57"/>
        <v>516798</v>
      </c>
      <c r="BT122" s="15">
        <f t="shared" si="58"/>
        <v>15503.94</v>
      </c>
      <c r="BU122" s="15">
        <f t="shared" si="59"/>
        <v>501294.06</v>
      </c>
      <c r="BV122" s="1">
        <v>300000</v>
      </c>
      <c r="BW122" s="1">
        <f t="shared" si="60"/>
        <v>201294.06</v>
      </c>
      <c r="BX122" s="1">
        <f t="shared" si="61"/>
        <v>100000</v>
      </c>
      <c r="BY122" s="1">
        <f t="shared" si="62"/>
        <v>5000</v>
      </c>
      <c r="BZ122" s="1">
        <f t="shared" si="63"/>
        <v>101294.06</v>
      </c>
      <c r="CA122" s="1">
        <f t="shared" si="64"/>
        <v>101294.06</v>
      </c>
      <c r="CB122" s="1">
        <f t="shared" si="65"/>
        <v>10129.406000000001</v>
      </c>
      <c r="CC122" s="1">
        <f t="shared" si="66"/>
        <v>0</v>
      </c>
      <c r="CD122" s="1">
        <f t="shared" si="67"/>
        <v>0</v>
      </c>
      <c r="CE122" s="1">
        <f t="shared" si="68"/>
        <v>0</v>
      </c>
      <c r="CF122" s="1">
        <f t="shared" si="69"/>
        <v>0</v>
      </c>
      <c r="CG122" s="1">
        <f t="shared" si="70"/>
        <v>0</v>
      </c>
      <c r="CH122" s="1">
        <f t="shared" si="71"/>
        <v>0</v>
      </c>
      <c r="CI122" s="1">
        <f t="shared" si="72"/>
        <v>0</v>
      </c>
      <c r="CJ122" s="1">
        <f t="shared" si="73"/>
        <v>0</v>
      </c>
      <c r="CK122" s="18">
        <f t="shared" si="74"/>
        <v>15129.406000000001</v>
      </c>
      <c r="CL122" s="5">
        <f t="shared" si="75"/>
        <v>1260.7838333333334</v>
      </c>
    </row>
  </sheetData>
  <autoFilter ref="A3:CK12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 cal for contryctural</vt:lpstr>
      <vt:lpstr>Tax cal for contryctural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2022-07-21T12:06:19Z</dcterms:created>
  <dcterms:modified xsi:type="dcterms:W3CDTF">2022-07-26T12:31:52Z</dcterms:modified>
</cp:coreProperties>
</file>